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共有ドライブ\WeNET\!事業\07多面交付\05【様式集】\様式集\記載例\令和5年度\"/>
    </mc:Choice>
  </mc:AlternateContent>
  <bookViews>
    <workbookView xWindow="0" yWindow="0" windowWidth="9315" windowHeight="6945"/>
  </bookViews>
  <sheets>
    <sheet name="様式第11号" sheetId="1" r:id="rId1"/>
  </sheets>
  <definedNames>
    <definedName name="_xlnm.Print_Area" localSheetId="0">様式第11号!$A$1:$P$96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4" i="1" l="1"/>
  <c r="O54" i="1" s="1"/>
  <c r="I52" i="1"/>
  <c r="O52" i="1" s="1"/>
  <c r="I45" i="1"/>
  <c r="O48" i="1" l="1"/>
  <c r="O45" i="1"/>
  <c r="I43" i="1"/>
  <c r="O43" i="1" s="1"/>
  <c r="I42" i="1"/>
  <c r="O42" i="1" s="1"/>
  <c r="I41" i="1"/>
  <c r="O41" i="1" s="1"/>
  <c r="I39" i="1"/>
  <c r="O39" i="1" s="1"/>
  <c r="I38" i="1"/>
  <c r="O38" i="1" s="1"/>
  <c r="I37" i="1"/>
  <c r="O37" i="1" s="1"/>
  <c r="I35" i="1"/>
  <c r="O35" i="1" s="1"/>
  <c r="I34" i="1"/>
  <c r="I33" i="1"/>
  <c r="O31" i="1"/>
  <c r="O33" i="1" l="1"/>
  <c r="I50" i="1"/>
  <c r="I58" i="1" s="1"/>
  <c r="O34" i="1"/>
  <c r="O50" i="1" l="1"/>
  <c r="D71" i="1"/>
  <c r="O58" i="1"/>
</calcChain>
</file>

<file path=xl/sharedStrings.xml><?xml version="1.0" encoding="utf-8"?>
<sst xmlns="http://schemas.openxmlformats.org/spreadsheetml/2006/main" count="146" uniqueCount="99">
  <si>
    <t>（別紙３　様式第11号）</t>
    <phoneticPr fontId="3"/>
  </si>
  <si>
    <t>番　　　号</t>
  </si>
  <si>
    <t>木の国協議会</t>
  </si>
  <si>
    <t>会長　仁藤伸昌　殿</t>
  </si>
  <si>
    <t>代表　○○　○○　　</t>
  </si>
  <si>
    <t>　森林・山村多面的機能発揮対策実施要領（平成25年５月16日25林整森第74号林野庁長官通知）別紙３の第５の４（１）に基づき、下記のとおり森林・山村多面的機能発揮対策交付金の採択を申請する。</t>
  </si>
  <si>
    <t>記</t>
  </si>
  <si>
    <t>１．活動組織名</t>
  </si>
  <si>
    <t>２．協定の対象となる森林の位置</t>
  </si>
  <si>
    <t>３．担当者名・電話番号（連絡がとれる担当者及び電話番号を記載）</t>
  </si>
  <si>
    <t>４．森林・山村多面的機能発揮対策交付金</t>
  </si>
  <si>
    <t>取組メニュー</t>
  </si>
  <si>
    <t>交付単価等</t>
  </si>
  <si>
    <t>森林面積等</t>
  </si>
  <si>
    <t>交付金額</t>
  </si>
  <si>
    <t>都道府県の    支援額</t>
    <phoneticPr fontId="3"/>
  </si>
  <si>
    <t>市町村の      支援額</t>
    <phoneticPr fontId="3"/>
  </si>
  <si>
    <t>計</t>
  </si>
  <si>
    <t>活動推進費</t>
  </si>
  <si>
    <t>112,500円</t>
  </si>
  <si>
    <t>初年度のみ</t>
  </si>
  <si>
    <t>円</t>
  </si>
  <si>
    <t>地域環境保全タイプ（里山林保全）</t>
  </si>
  <si>
    <t>ha</t>
    <phoneticPr fontId="3"/>
  </si>
  <si>
    <t>120,000円/ha</t>
  </si>
  <si>
    <t>115,000円/ha</t>
    <phoneticPr fontId="5"/>
  </si>
  <si>
    <t>110,000円/ha</t>
    <phoneticPr fontId="5"/>
  </si>
  <si>
    <t>地域環境保全タイプ（侵入竹除去・竹林整備）</t>
    <phoneticPr fontId="3"/>
  </si>
  <si>
    <t>285,000円/ha</t>
    <phoneticPr fontId="5"/>
  </si>
  <si>
    <t>265,000円/ha</t>
    <phoneticPr fontId="5"/>
  </si>
  <si>
    <t>245,000円/ha</t>
    <phoneticPr fontId="5"/>
  </si>
  <si>
    <t>森林資源利用タイプ</t>
  </si>
  <si>
    <t>森林機能強化タイプ</t>
  </si>
  <si>
    <t>800円/ｍ</t>
  </si>
  <si>
    <t>ｍ</t>
  </si>
  <si>
    <t>関係人口創出・維持タイプ</t>
  </si>
  <si>
    <t>50,000円</t>
  </si>
  <si>
    <t>/年</t>
  </si>
  <si>
    <t>小　計</t>
  </si>
  <si>
    <t>資機材・施設の整備等</t>
  </si>
  <si>
    <t>1/2 以内</t>
    <phoneticPr fontId="3"/>
  </si>
  <si>
    <t>資機材・施設の整備等（林内作業車、薪割り機、薪ストーブ又は炭焼き小屋等）</t>
  </si>
  <si>
    <t>1/3 以内</t>
    <phoneticPr fontId="3"/>
  </si>
  <si>
    <t>間伐等（除伐、枝打ちを含む。）の実施面積</t>
  </si>
  <si>
    <t>ha</t>
  </si>
  <si>
    <t>当該年度に長期にわたり手入れをしていなかったと考えられる里山林を整備する面積</t>
  </si>
  <si>
    <t>（注１）面積は0.1ha、延長はm単位で記入。</t>
    <phoneticPr fontId="3"/>
  </si>
  <si>
    <t>（注２）当該年度に長期にわたり手入れをしなかったと考えられる里山林を整備する面積は、活動期間内の前年度までに該当する里山林の整備を実施した場合は、その森林の面積を除外し、当該年度に新たに里山林の整備を実施する面積を記載すること。</t>
    <phoneticPr fontId="3"/>
  </si>
  <si>
    <t>（注３）都道府県の支援額、市町村の支援額及び計については、申請時に都道府県や市町村から予定額を聞いている場合等に記載すること。</t>
    <phoneticPr fontId="3"/>
  </si>
  <si>
    <t>（注４）地域環境保全タイプ及び森林資源利用タイプの交付単価は、活動計画の経過年度によって異なるので留意すること。</t>
  </si>
  <si>
    <t>６．月別スケジュール</t>
  </si>
  <si>
    <t>取組内容</t>
  </si>
  <si>
    <t>４月</t>
  </si>
  <si>
    <t>５月</t>
  </si>
  <si>
    <t>６月</t>
  </si>
  <si>
    <t>７月</t>
  </si>
  <si>
    <t>８月</t>
  </si>
  <si>
    <t>９月</t>
  </si>
  <si>
    <t>10月</t>
  </si>
  <si>
    <t>11月</t>
  </si>
  <si>
    <t>12月</t>
  </si>
  <si>
    <t>１月</t>
  </si>
  <si>
    <t>２月</t>
  </si>
  <si>
    <t>１．活動推進費</t>
  </si>
  <si>
    <t>２．実践活動</t>
  </si>
  <si>
    <t>　A-1 地域環境保全タイプ（里山林保全）</t>
    <phoneticPr fontId="3"/>
  </si>
  <si>
    <t>　A-2 地域環境保全タイプ（侵入竹除去、竹林整備）</t>
    <phoneticPr fontId="3"/>
  </si>
  <si>
    <t>　B 森林資源利用タイプ</t>
    <phoneticPr fontId="3"/>
  </si>
  <si>
    <t>　C 森林機能強化タイプ</t>
    <phoneticPr fontId="3"/>
  </si>
  <si>
    <t>　D 関係人口創出・維持タイプ</t>
    <phoneticPr fontId="3"/>
  </si>
  <si>
    <t>３．資機材・施設の整備等</t>
    <rPh sb="11" eb="12">
      <t>ナド</t>
    </rPh>
    <phoneticPr fontId="3"/>
  </si>
  <si>
    <t>７．安全講習等の名称及び内容</t>
  </si>
  <si>
    <t>講習の名称</t>
  </si>
  <si>
    <t>講習の内容</t>
  </si>
  <si>
    <t>実施月</t>
  </si>
  <si>
    <t>（注）安全講習等は、対象森林内で実施するものを記載すること。</t>
    <phoneticPr fontId="3"/>
  </si>
  <si>
    <t>８．関係人口創出・維持タイプの相手先及び活動内容</t>
  </si>
  <si>
    <t>（注）地域外関係者との現地確認や活動内容の調整を必ず行うこと。</t>
    <phoneticPr fontId="3"/>
  </si>
  <si>
    <t>＜施行注意＞</t>
  </si>
  <si>
    <t xml:space="preserve">  作業安全のための規範（個別規範：林業）事業者向けチェックシート、活動計画書、協定及び活動組織の運営に関する規約等を添付するものとする。
　記載事項及び添付資料が既に提出している資料の内容と重複する場合には、その重複する部分については省略できることとし、省略するにあたっては、提出済の資料の名称その他資料の特定に必要な情報を記載の上、当該資料と同じ旨を記載することとする。</t>
    <phoneticPr fontId="3"/>
  </si>
  <si>
    <t>ha</t>
    <phoneticPr fontId="2"/>
  </si>
  <si>
    <t xml:space="preserve">                                               　　　              ○○活動組織　　　　　</t>
    <phoneticPr fontId="3"/>
  </si>
  <si>
    <t>令和　年　月　日</t>
    <rPh sb="0" eb="2">
      <t>レイワ</t>
    </rPh>
    <phoneticPr fontId="2"/>
  </si>
  <si>
    <r>
      <t>５．事業費（活動推進費＋各タイプ計＋資機材・施設の整備（</t>
    </r>
    <r>
      <rPr>
        <b/>
        <sz val="12"/>
        <color theme="1"/>
        <rFont val="HGSｺﾞｼｯｸM"/>
        <family val="3"/>
        <charset val="128"/>
      </rPr>
      <t>購入額</t>
    </r>
    <r>
      <rPr>
        <sz val="12"/>
        <color theme="1"/>
        <rFont val="HGSｺﾞｼｯｸM"/>
        <family val="3"/>
        <charset val="128"/>
      </rPr>
      <t>））</t>
    </r>
    <phoneticPr fontId="2"/>
  </si>
  <si>
    <t>担当者名:</t>
    <rPh sb="0" eb="3">
      <t>タントウシャ</t>
    </rPh>
    <rPh sb="3" eb="4">
      <t>メイ</t>
    </rPh>
    <phoneticPr fontId="2"/>
  </si>
  <si>
    <t>電話番号:</t>
    <rPh sb="0" eb="4">
      <t>デンワバンゴウ</t>
    </rPh>
    <phoneticPr fontId="2"/>
  </si>
  <si>
    <t>○○活動組織</t>
    <rPh sb="2" eb="4">
      <t>カツドウ</t>
    </rPh>
    <rPh sb="4" eb="6">
      <t>ソシキ</t>
    </rPh>
    <phoneticPr fontId="4"/>
  </si>
  <si>
    <t>和歌山県○○市 〇〇　〇番地</t>
    <rPh sb="12" eb="14">
      <t>バンチ</t>
    </rPh>
    <phoneticPr fontId="5"/>
  </si>
  <si>
    <r>
      <rPr>
        <sz val="12"/>
        <color rgb="FFFF0000"/>
        <rFont val="HGSｺﾞｼｯｸM"/>
        <family val="3"/>
        <charset val="128"/>
      </rPr>
      <t>５林班イ準林班、ロ準林班１、２、３小班、ハ準林班１、３小班、</t>
    </r>
    <r>
      <rPr>
        <sz val="11"/>
        <color theme="1"/>
        <rFont val="游ゴシック"/>
        <family val="2"/>
        <charset val="128"/>
        <scheme val="minor"/>
      </rPr>
      <t/>
    </r>
    <phoneticPr fontId="5"/>
  </si>
  <si>
    <t>〇山　□郎</t>
    <rPh sb="1" eb="2">
      <t>ヤマ</t>
    </rPh>
    <rPh sb="4" eb="5">
      <t>ロウ</t>
    </rPh>
    <phoneticPr fontId="2"/>
  </si>
  <si>
    <t>090-3333-7777</t>
    <phoneticPr fontId="2"/>
  </si>
  <si>
    <t>ﾒｰﾙｱﾄﾞﾚｽ：</t>
    <phoneticPr fontId="2"/>
  </si>
  <si>
    <t>aaaaaaaaa@bcde.fgh</t>
    <phoneticPr fontId="2"/>
  </si>
  <si>
    <t>チェーンソー講習</t>
    <rPh sb="6" eb="8">
      <t>コウシュウ</t>
    </rPh>
    <phoneticPr fontId="2"/>
  </si>
  <si>
    <t>７月</t>
    <rPh sb="1" eb="2">
      <t>ガツ</t>
    </rPh>
    <phoneticPr fontId="2"/>
  </si>
  <si>
    <t>チェーンソーの操作の基本、整備と目立てを学ぶ。講習を受けた活動組織代表が指導する。</t>
    <rPh sb="7" eb="9">
      <t>ソウサ</t>
    </rPh>
    <rPh sb="10" eb="12">
      <t>キホン</t>
    </rPh>
    <rPh sb="13" eb="15">
      <t>セイビ</t>
    </rPh>
    <rPh sb="16" eb="18">
      <t>メタ</t>
    </rPh>
    <rPh sb="20" eb="21">
      <t>マナ</t>
    </rPh>
    <rPh sb="23" eb="25">
      <t>コウシュウ</t>
    </rPh>
    <rPh sb="26" eb="27">
      <t>ウ</t>
    </rPh>
    <rPh sb="29" eb="33">
      <t>カツドウソシキ</t>
    </rPh>
    <rPh sb="33" eb="35">
      <t>ダイヒョウ</t>
    </rPh>
    <rPh sb="36" eb="38">
      <t>シドウ</t>
    </rPh>
    <phoneticPr fontId="2"/>
  </si>
  <si>
    <r>
      <t xml:space="preserve">【地域外関係者の相手先名】 </t>
    </r>
    <r>
      <rPr>
        <sz val="12"/>
        <color rgb="FFFF0000"/>
        <rFont val="HGSｺﾞｼｯｸM"/>
        <family val="3"/>
        <charset val="128"/>
      </rPr>
      <t>○〇大学△□サークル</t>
    </r>
    <rPh sb="16" eb="18">
      <t>ダイガク</t>
    </rPh>
    <phoneticPr fontId="3"/>
  </si>
  <si>
    <r>
      <t xml:space="preserve">【活動内容】 </t>
    </r>
    <r>
      <rPr>
        <sz val="12"/>
        <color rgb="FFFF0000"/>
        <rFont val="HGSｺﾞｼｯｸM"/>
        <family val="3"/>
        <charset val="128"/>
      </rPr>
      <t>チェーンソーは使わず間伐。体験を通じ、意見や改善点を聞く。</t>
    </r>
    <r>
      <rPr>
        <sz val="12"/>
        <color theme="1"/>
        <rFont val="HGSｺﾞｼｯｸM"/>
        <family val="3"/>
        <charset val="128"/>
      </rPr>
      <t xml:space="preserve">
</t>
    </r>
    <rPh sb="1" eb="3">
      <t>カツドウ</t>
    </rPh>
    <rPh sb="3" eb="5">
      <t>ナイヨウ</t>
    </rPh>
    <rPh sb="14" eb="15">
      <t>ツカ</t>
    </rPh>
    <rPh sb="17" eb="19">
      <t>カンバツ</t>
    </rPh>
    <rPh sb="20" eb="22">
      <t>タイケン</t>
    </rPh>
    <rPh sb="23" eb="24">
      <t>ツウ</t>
    </rPh>
    <rPh sb="26" eb="28">
      <t>イケン</t>
    </rPh>
    <rPh sb="29" eb="32">
      <t>カイゼンテン</t>
    </rPh>
    <rPh sb="33" eb="34">
      <t>キ</t>
    </rPh>
    <phoneticPr fontId="3"/>
  </si>
  <si>
    <r>
      <t>令和</t>
    </r>
    <r>
      <rPr>
        <sz val="12"/>
        <color rgb="FFFF0000"/>
        <rFont val="HGSｺﾞｼｯｸM"/>
        <family val="3"/>
        <charset val="128"/>
      </rPr>
      <t>〇</t>
    </r>
    <r>
      <rPr>
        <sz val="12"/>
        <color theme="1"/>
        <rFont val="HGSｺﾞｼｯｸM"/>
        <family val="3"/>
        <charset val="128"/>
      </rPr>
      <t>年度　森林・山村多面的機能発揮対策交付金に係る採択申請書</t>
    </r>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</si>
</sst>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_ "/>
    <numFmt numFmtId="177" formatCode="0_ "/>
    <numFmt numFmtId="178" formatCode="#,##0.0_ "/>
    <numFmt numFmtId="179" formatCode="0.0_ "/>
  </numFmts>
  <fonts count="29" x14ac:knownFonts="1">
    <font>
      <sz val="11"/>
      <color theme="1"/>
      <name val="游ゴシック"/>
      <family val="2"/>
      <charset val="128"/>
      <scheme val="minor"/>
    </font>
    <font>
      <sz val="10"/>
      <color theme="1"/>
      <name val="ＭＳ Ｐゴシック"/>
      <family val="2"/>
      <charset val="128"/>
    </font>
    <font>
      <sz val="6"/>
      <name val="游ゴシック"/>
      <family val="2"/>
      <charset val="128"/>
      <scheme val="minor"/>
    </font>
    <font>
      <sz val="6"/>
      <name val="ＭＳ Ｐゴシック"/>
      <family val="2"/>
      <charset val="128"/>
    </font>
    <font>
      <sz val="9"/>
      <color theme="1"/>
      <name val="ＭＳ 明朝"/>
      <family val="1"/>
      <charset val="128"/>
    </font>
    <font>
      <sz val="6"/>
      <name val="游ゴシック"/>
      <family val="3"/>
      <charset val="128"/>
      <scheme val="minor"/>
    </font>
    <font>
      <sz val="10.5"/>
      <color theme="1"/>
      <name val="Century"/>
      <family val="1"/>
    </font>
    <font>
      <sz val="11"/>
      <color theme="1"/>
      <name val="游ゴシック"/>
      <family val="2"/>
      <charset val="128"/>
      <scheme val="minor"/>
    </font>
    <font>
      <sz val="10"/>
      <color theme="1"/>
      <name val="BIZ UDPゴシック"/>
      <family val="3"/>
      <charset val="128"/>
    </font>
    <font>
      <sz val="10"/>
      <color theme="1"/>
      <name val="BIZ UDゴシック"/>
      <family val="3"/>
      <charset val="128"/>
    </font>
    <font>
      <sz val="8"/>
      <color theme="1"/>
      <name val="BIZ UDゴシック"/>
      <family val="3"/>
      <charset val="128"/>
    </font>
    <font>
      <sz val="12"/>
      <color theme="1"/>
      <name val="HGSｺﾞｼｯｸM"/>
      <family val="3"/>
      <charset val="128"/>
    </font>
    <font>
      <sz val="10"/>
      <color theme="1"/>
      <name val="HGSｺﾞｼｯｸM"/>
      <family val="3"/>
      <charset val="128"/>
    </font>
    <font>
      <sz val="12"/>
      <color theme="1"/>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2"/>
      <color theme="1"/>
      <name val="HGPｺﾞｼｯｸM"/>
      <family val="3"/>
      <charset val="128"/>
    </font>
    <font>
      <sz val="10"/>
      <color theme="1"/>
      <name val="HGPｺﾞｼｯｸM"/>
      <family val="3"/>
      <charset val="128"/>
    </font>
    <font>
      <sz val="8"/>
      <color theme="1"/>
      <name val="HGPｺﾞｼｯｸM"/>
      <family val="3"/>
      <charset val="128"/>
    </font>
    <font>
      <sz val="9"/>
      <color theme="1"/>
      <name val="HGSｺﾞｼｯｸM"/>
      <family val="3"/>
      <charset val="128"/>
    </font>
    <font>
      <b/>
      <sz val="9"/>
      <color theme="1"/>
      <name val="HGSｺﾞｼｯｸM"/>
      <family val="3"/>
      <charset val="128"/>
    </font>
    <font>
      <sz val="11"/>
      <color theme="1"/>
      <name val="HGSｺﾞｼｯｸM"/>
      <family val="3"/>
      <charset val="128"/>
    </font>
    <font>
      <b/>
      <sz val="12"/>
      <color theme="1"/>
      <name val="HGSｺﾞｼｯｸM"/>
      <family val="3"/>
      <charset val="128"/>
    </font>
    <font>
      <sz val="12"/>
      <color rgb="FFFF0000"/>
      <name val="HGSｺﾞｼｯｸM"/>
      <family val="3"/>
      <charset val="128"/>
    </font>
    <font>
      <b/>
      <sz val="9"/>
      <color rgb="FFFF0000"/>
      <name val="HGSｺﾞｼｯｸM"/>
      <family val="3"/>
      <charset val="128"/>
    </font>
    <font>
      <b/>
      <sz val="10"/>
      <color theme="1"/>
      <name val="HGSｺﾞｼｯｸM"/>
      <family val="3"/>
      <charset val="128"/>
    </font>
    <font>
      <u/>
      <sz val="11"/>
      <color theme="10"/>
      <name val="游ゴシック"/>
      <family val="2"/>
      <charset val="128"/>
      <scheme val="minor"/>
    </font>
    <font>
      <sz val="10"/>
      <color rgb="FFFF0000"/>
      <name val="HGSｺﾞｼｯｸM"/>
      <family val="3"/>
      <charset val="128"/>
    </font>
    <font>
      <u/>
      <sz val="11"/>
      <color rgb="FFFF0000"/>
      <name val="游ゴシック"/>
      <family val="2"/>
      <charset val="128"/>
      <scheme val="minor"/>
    </font>
  </fonts>
  <fills count="5">
    <fill>
      <patternFill patternType="none"/>
    </fill>
    <fill>
      <patternFill patternType="gray125"/>
    </fill>
    <fill>
      <patternFill patternType="solid">
        <fgColor theme="3" tint="0.79998168889431442"/>
        <bgColor indexed="64"/>
      </patternFill>
    </fill>
    <fill>
      <patternFill patternType="solid">
        <fgColor rgb="FF00B0F0"/>
        <bgColor indexed="64"/>
      </patternFill>
    </fill>
    <fill>
      <patternFill patternType="solid">
        <fgColor theme="0"/>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0" fontId="1" fillId="0" borderId="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xf numFmtId="0" fontId="26" fillId="0" borderId="0" applyNumberFormat="0" applyFill="0" applyBorder="0" applyAlignment="0" applyProtection="0">
      <alignment vertical="center"/>
    </xf>
  </cellStyleXfs>
  <cellXfs count="199">
    <xf numFmtId="0" fontId="0" fillId="0" borderId="0" xfId="0">
      <alignment vertical="center"/>
    </xf>
    <xf numFmtId="0" fontId="1" fillId="0" borderId="0" xfId="1">
      <alignment vertical="center"/>
    </xf>
    <xf numFmtId="0" fontId="1" fillId="0" borderId="0" xfId="1" applyAlignment="1">
      <alignment horizontal="center" vertical="center"/>
    </xf>
    <xf numFmtId="0" fontId="1" fillId="0" borderId="0" xfId="1" applyAlignment="1">
      <alignment horizontal="right" vertical="center"/>
    </xf>
    <xf numFmtId="0" fontId="6" fillId="0" borderId="0" xfId="1" applyFont="1" applyAlignment="1">
      <alignment horizontal="justify" vertical="center"/>
    </xf>
    <xf numFmtId="0" fontId="8" fillId="0" borderId="0" xfId="1" applyFont="1">
      <alignment vertical="center"/>
    </xf>
    <xf numFmtId="0" fontId="9" fillId="0" borderId="0" xfId="1" applyFont="1">
      <alignment vertical="center"/>
    </xf>
    <xf numFmtId="0" fontId="10" fillId="0" borderId="21" xfId="1" applyFont="1" applyBorder="1" applyAlignment="1">
      <alignment horizontal="center" vertical="center" wrapText="1"/>
    </xf>
    <xf numFmtId="0" fontId="10" fillId="0" borderId="22" xfId="1" applyFont="1" applyBorder="1" applyAlignment="1">
      <alignment horizontal="justify" vertical="top" wrapText="1"/>
    </xf>
    <xf numFmtId="0" fontId="10" fillId="0" borderId="23" xfId="1" applyFont="1" applyBorder="1" applyAlignment="1">
      <alignment horizontal="justify" vertical="top" wrapText="1"/>
    </xf>
    <xf numFmtId="0" fontId="10" fillId="0" borderId="21" xfId="1" applyFont="1" applyBorder="1" applyAlignment="1">
      <alignment horizontal="justify" vertical="top" wrapText="1"/>
    </xf>
    <xf numFmtId="0" fontId="11" fillId="0" borderId="0" xfId="1" applyFont="1" applyAlignment="1">
      <alignment horizontal="left" vertical="center"/>
    </xf>
    <xf numFmtId="0" fontId="12" fillId="0" borderId="0" xfId="1" applyFont="1">
      <alignment vertical="center"/>
    </xf>
    <xf numFmtId="0" fontId="11" fillId="0" borderId="0" xfId="1" applyFont="1" applyAlignment="1">
      <alignment horizontal="justify" vertical="center"/>
    </xf>
    <xf numFmtId="0" fontId="11" fillId="0" borderId="0" xfId="1" applyFont="1" applyAlignment="1">
      <alignment horizontal="right" vertical="center" wrapText="1"/>
    </xf>
    <xf numFmtId="0" fontId="11" fillId="0" borderId="0" xfId="1" applyFont="1" applyAlignment="1">
      <alignment horizontal="center" vertical="center" wrapText="1"/>
    </xf>
    <xf numFmtId="0" fontId="11" fillId="0" borderId="0" xfId="1" applyFont="1" applyAlignment="1">
      <alignment horizontal="left" vertical="center" wrapText="1"/>
    </xf>
    <xf numFmtId="0" fontId="11" fillId="0" borderId="0" xfId="1" applyFont="1" applyAlignment="1">
      <alignment horizontal="justify" vertical="center" wrapText="1"/>
    </xf>
    <xf numFmtId="0" fontId="11" fillId="0" borderId="0" xfId="1" applyFont="1" applyAlignment="1">
      <alignment vertical="center" wrapText="1"/>
    </xf>
    <xf numFmtId="0" fontId="14" fillId="0" borderId="0" xfId="1" applyFont="1">
      <alignment vertical="center"/>
    </xf>
    <xf numFmtId="0" fontId="13" fillId="0" borderId="0" xfId="1" applyFont="1" applyAlignment="1">
      <alignment horizontal="justify" vertical="center"/>
    </xf>
    <xf numFmtId="0" fontId="17" fillId="0" borderId="0" xfId="1" applyFont="1">
      <alignment vertical="center"/>
    </xf>
    <xf numFmtId="0" fontId="18" fillId="0" borderId="21" xfId="1" applyFont="1" applyBorder="1" applyAlignment="1">
      <alignment horizontal="center" vertical="center" wrapText="1"/>
    </xf>
    <xf numFmtId="0" fontId="18" fillId="0" borderId="22" xfId="1" applyFont="1" applyBorder="1" applyAlignment="1">
      <alignment horizontal="justify" vertical="top" wrapText="1"/>
    </xf>
    <xf numFmtId="0" fontId="18" fillId="0" borderId="23" xfId="1" applyFont="1" applyBorder="1" applyAlignment="1">
      <alignment horizontal="justify" vertical="top" wrapText="1"/>
    </xf>
    <xf numFmtId="0" fontId="18" fillId="0" borderId="21" xfId="1" applyFont="1" applyBorder="1" applyAlignment="1">
      <alignment vertical="top" wrapText="1"/>
    </xf>
    <xf numFmtId="0" fontId="18" fillId="0" borderId="21" xfId="1" applyFont="1" applyBorder="1" applyAlignment="1">
      <alignment horizontal="justify" vertical="top" wrapText="1"/>
    </xf>
    <xf numFmtId="0" fontId="12" fillId="0" borderId="0" xfId="1" applyFont="1" applyBorder="1">
      <alignment vertical="center"/>
    </xf>
    <xf numFmtId="0" fontId="23" fillId="0" borderId="0" xfId="1" applyFont="1" applyAlignment="1">
      <alignment horizontal="left" vertical="center"/>
    </xf>
    <xf numFmtId="0" fontId="12" fillId="4" borderId="0" xfId="1" applyFont="1" applyFill="1">
      <alignment vertical="center"/>
    </xf>
    <xf numFmtId="0" fontId="17" fillId="0" borderId="0" xfId="1" applyFont="1" applyAlignment="1">
      <alignment vertical="center"/>
    </xf>
    <xf numFmtId="0" fontId="11" fillId="4" borderId="0" xfId="1" applyFont="1" applyFill="1" applyAlignment="1">
      <alignment horizontal="left" vertical="center" wrapText="1"/>
    </xf>
    <xf numFmtId="0" fontId="12" fillId="0" borderId="0" xfId="1" applyFont="1" applyBorder="1" applyAlignment="1">
      <alignment horizontal="center" vertical="center"/>
    </xf>
    <xf numFmtId="0" fontId="23" fillId="0" borderId="0" xfId="1" applyFont="1" applyBorder="1" applyAlignment="1">
      <alignment horizontal="center" vertical="center"/>
    </xf>
    <xf numFmtId="0" fontId="15" fillId="0" borderId="0" xfId="1" applyFont="1" applyAlignment="1">
      <alignment horizontal="left" vertical="top" wrapText="1"/>
    </xf>
    <xf numFmtId="0" fontId="11" fillId="0" borderId="0" xfId="1" applyFont="1" applyAlignment="1">
      <alignment horizontal="justify" vertical="center" wrapText="1"/>
    </xf>
    <xf numFmtId="0" fontId="12" fillId="0" borderId="0" xfId="1" applyFont="1">
      <alignment vertical="center"/>
    </xf>
    <xf numFmtId="0" fontId="11" fillId="0" borderId="4" xfId="1" applyFont="1" applyBorder="1" applyAlignment="1">
      <alignment horizontal="left" vertical="top" wrapText="1"/>
    </xf>
    <xf numFmtId="0" fontId="11" fillId="0" borderId="5" xfId="1" applyFont="1" applyBorder="1" applyAlignment="1">
      <alignment horizontal="left" vertical="top" wrapText="1"/>
    </xf>
    <xf numFmtId="0" fontId="11" fillId="0" borderId="6" xfId="1" applyFont="1" applyBorder="1" applyAlignment="1">
      <alignment horizontal="left" vertical="top" wrapText="1"/>
    </xf>
    <xf numFmtId="0" fontId="11" fillId="0" borderId="18" xfId="1" applyFont="1" applyBorder="1" applyAlignment="1">
      <alignment horizontal="left" vertical="top" wrapText="1"/>
    </xf>
    <xf numFmtId="0" fontId="11" fillId="0" borderId="19" xfId="1" applyFont="1" applyBorder="1" applyAlignment="1">
      <alignment horizontal="left" vertical="top" wrapText="1"/>
    </xf>
    <xf numFmtId="0" fontId="11" fillId="0" borderId="20" xfId="1" applyFont="1" applyBorder="1" applyAlignment="1">
      <alignment horizontal="left" vertical="top" wrapText="1"/>
    </xf>
    <xf numFmtId="0" fontId="13" fillId="0" borderId="5" xfId="1" applyFont="1" applyBorder="1" applyAlignment="1">
      <alignment horizontal="left" vertical="center" wrapText="1"/>
    </xf>
    <xf numFmtId="0" fontId="13" fillId="0" borderId="0" xfId="1" applyFont="1" applyAlignment="1">
      <alignment horizontal="justify" vertical="center" wrapText="1"/>
    </xf>
    <xf numFmtId="0" fontId="14" fillId="0" borderId="0" xfId="1" applyFont="1">
      <alignment vertical="center"/>
    </xf>
    <xf numFmtId="0" fontId="11" fillId="0" borderId="1" xfId="1" applyFont="1" applyBorder="1" applyAlignment="1">
      <alignment horizontal="center" vertical="center"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27" fillId="0" borderId="1" xfId="1" applyFont="1" applyBorder="1" applyAlignment="1">
      <alignment horizontal="left" vertical="center" wrapText="1"/>
    </xf>
    <xf numFmtId="0" fontId="27" fillId="0" borderId="2" xfId="1" applyFont="1" applyBorder="1" applyAlignment="1">
      <alignment horizontal="left" vertical="center" wrapText="1"/>
    </xf>
    <xf numFmtId="0" fontId="27" fillId="0" borderId="3" xfId="1" applyFont="1" applyBorder="1" applyAlignment="1">
      <alignment horizontal="left" vertical="center" wrapText="1"/>
    </xf>
    <xf numFmtId="0" fontId="17" fillId="0" borderId="4" xfId="1" applyFont="1" applyBorder="1" applyAlignment="1">
      <alignment horizontal="left" vertical="center" wrapText="1"/>
    </xf>
    <xf numFmtId="0" fontId="17" fillId="0" borderId="5" xfId="1" applyFont="1" applyBorder="1" applyAlignment="1">
      <alignment horizontal="left" vertical="center" wrapText="1"/>
    </xf>
    <xf numFmtId="0" fontId="17" fillId="0" borderId="6" xfId="1" applyFont="1" applyBorder="1" applyAlignment="1">
      <alignment horizontal="left" vertical="center" wrapText="1"/>
    </xf>
    <xf numFmtId="0" fontId="17" fillId="0" borderId="22" xfId="1" applyFont="1" applyBorder="1" applyAlignment="1">
      <alignment horizontal="left" vertical="center" wrapText="1"/>
    </xf>
    <xf numFmtId="0" fontId="17" fillId="0" borderId="21" xfId="1" applyFont="1" applyBorder="1" applyAlignment="1">
      <alignment horizontal="left" vertical="center" wrapText="1"/>
    </xf>
    <xf numFmtId="0" fontId="19" fillId="0" borderId="4" xfId="1" applyFont="1" applyBorder="1" applyAlignment="1">
      <alignment horizontal="left" vertical="center" wrapText="1"/>
    </xf>
    <xf numFmtId="0" fontId="19" fillId="0" borderId="5" xfId="1" applyFont="1" applyBorder="1" applyAlignment="1">
      <alignment horizontal="left" vertical="center" wrapText="1"/>
    </xf>
    <xf numFmtId="0" fontId="19" fillId="0" borderId="6" xfId="1" applyFont="1" applyBorder="1" applyAlignment="1">
      <alignment horizontal="left" vertical="center" wrapText="1"/>
    </xf>
    <xf numFmtId="0" fontId="19" fillId="0" borderId="7" xfId="1" applyFont="1" applyBorder="1" applyAlignment="1">
      <alignment horizontal="left" vertical="center" wrapText="1"/>
    </xf>
    <xf numFmtId="0" fontId="19" fillId="0" borderId="0" xfId="1" applyFont="1" applyAlignment="1">
      <alignment horizontal="left" vertical="center" wrapText="1"/>
    </xf>
    <xf numFmtId="0" fontId="19" fillId="0" borderId="8" xfId="1" applyFont="1" applyBorder="1" applyAlignment="1">
      <alignment horizontal="left" vertical="center" wrapText="1"/>
    </xf>
    <xf numFmtId="0" fontId="19" fillId="0" borderId="18" xfId="1" applyFont="1" applyBorder="1" applyAlignment="1">
      <alignment horizontal="left" vertical="center" wrapText="1"/>
    </xf>
    <xf numFmtId="0" fontId="19" fillId="0" borderId="19" xfId="1" applyFont="1" applyBorder="1" applyAlignment="1">
      <alignment horizontal="left" vertical="center" wrapText="1"/>
    </xf>
    <xf numFmtId="0" fontId="19" fillId="0" borderId="20" xfId="1" applyFont="1" applyBorder="1" applyAlignment="1">
      <alignment horizontal="left" vertical="center" wrapText="1"/>
    </xf>
    <xf numFmtId="0" fontId="19" fillId="0" borderId="4" xfId="1" applyFont="1" applyBorder="1" applyAlignment="1">
      <alignment horizontal="center" vertical="center" wrapText="1"/>
    </xf>
    <xf numFmtId="0" fontId="19" fillId="0" borderId="6" xfId="1" applyFont="1" applyBorder="1" applyAlignment="1">
      <alignment horizontal="center" vertical="center" wrapText="1"/>
    </xf>
    <xf numFmtId="0" fontId="19" fillId="0" borderId="7" xfId="1" applyFont="1" applyBorder="1" applyAlignment="1">
      <alignment horizontal="center" vertical="center" wrapText="1"/>
    </xf>
    <xf numFmtId="0" fontId="19" fillId="0" borderId="8" xfId="1" applyFont="1" applyBorder="1" applyAlignment="1">
      <alignment horizontal="center" vertical="center" wrapText="1"/>
    </xf>
    <xf numFmtId="0" fontId="19" fillId="0" borderId="18" xfId="1" applyFont="1" applyBorder="1" applyAlignment="1">
      <alignment horizontal="center" vertical="center" wrapText="1"/>
    </xf>
    <xf numFmtId="0" fontId="19" fillId="0" borderId="20" xfId="1" applyFont="1" applyBorder="1" applyAlignment="1">
      <alignment horizontal="center" vertical="center" wrapText="1"/>
    </xf>
    <xf numFmtId="0" fontId="19" fillId="0" borderId="4" xfId="1" applyFont="1" applyBorder="1" applyAlignment="1">
      <alignment horizontal="right" vertical="top" wrapText="1"/>
    </xf>
    <xf numFmtId="0" fontId="19" fillId="0" borderId="6" xfId="1" applyFont="1" applyBorder="1" applyAlignment="1">
      <alignment horizontal="right" vertical="top" wrapText="1"/>
    </xf>
    <xf numFmtId="0" fontId="17" fillId="0" borderId="21" xfId="1" applyFont="1" applyBorder="1" applyAlignment="1">
      <alignment horizontal="center" vertical="center" wrapText="1"/>
    </xf>
    <xf numFmtId="0" fontId="17" fillId="0" borderId="23" xfId="1" applyFont="1" applyBorder="1" applyAlignment="1">
      <alignment horizontal="left" vertical="center" wrapText="1"/>
    </xf>
    <xf numFmtId="179" fontId="24" fillId="2" borderId="7" xfId="1" applyNumberFormat="1" applyFont="1" applyFill="1" applyBorder="1" applyAlignment="1">
      <alignment horizontal="center" vertical="center" wrapText="1"/>
    </xf>
    <xf numFmtId="179" fontId="24" fillId="2" borderId="8" xfId="1" applyNumberFormat="1" applyFont="1" applyFill="1" applyBorder="1" applyAlignment="1">
      <alignment horizontal="center" vertical="center" wrapText="1"/>
    </xf>
    <xf numFmtId="179" fontId="24" fillId="2" borderId="18" xfId="1" applyNumberFormat="1" applyFont="1" applyFill="1" applyBorder="1" applyAlignment="1">
      <alignment horizontal="center" vertical="center" wrapText="1"/>
    </xf>
    <xf numFmtId="179" fontId="24" fillId="2" borderId="20" xfId="1" applyNumberFormat="1" applyFont="1" applyFill="1" applyBorder="1" applyAlignment="1">
      <alignment horizontal="center" vertical="center" wrapText="1"/>
    </xf>
    <xf numFmtId="0" fontId="21" fillId="0" borderId="5" xfId="1" applyFont="1" applyBorder="1" applyAlignment="1">
      <alignment horizontal="left" vertical="center" wrapText="1"/>
    </xf>
    <xf numFmtId="0" fontId="21" fillId="0" borderId="0" xfId="1" applyFont="1" applyAlignment="1">
      <alignment horizontal="left" vertical="center" wrapText="1"/>
    </xf>
    <xf numFmtId="0" fontId="11" fillId="0" borderId="0" xfId="1" applyFont="1" applyAlignment="1">
      <alignment horizontal="left" vertical="center" wrapText="1"/>
    </xf>
    <xf numFmtId="0" fontId="16" fillId="0" borderId="19" xfId="1" applyFont="1" applyBorder="1" applyAlignment="1">
      <alignment horizontal="left" vertical="center" wrapText="1"/>
    </xf>
    <xf numFmtId="6" fontId="25" fillId="3" borderId="24" xfId="3" applyFont="1" applyFill="1" applyBorder="1" applyAlignment="1">
      <alignment horizontal="center" vertical="center"/>
    </xf>
    <xf numFmtId="6" fontId="25" fillId="3" borderId="25" xfId="3" applyFont="1" applyFill="1" applyBorder="1" applyAlignment="1">
      <alignment horizontal="center" vertical="center"/>
    </xf>
    <xf numFmtId="6" fontId="25" fillId="3" borderId="26" xfId="3" applyFont="1" applyFill="1" applyBorder="1" applyAlignment="1">
      <alignment horizontal="center" vertical="center"/>
    </xf>
    <xf numFmtId="176" fontId="20" fillId="0" borderId="18" xfId="1" applyNumberFormat="1" applyFont="1" applyBorder="1" applyAlignment="1">
      <alignment horizontal="right" vertical="top" wrapText="1"/>
    </xf>
    <xf numFmtId="176" fontId="20" fillId="0" borderId="20" xfId="1" applyNumberFormat="1" applyFont="1" applyBorder="1" applyAlignment="1">
      <alignment horizontal="right" vertical="top" wrapText="1"/>
    </xf>
    <xf numFmtId="176" fontId="19" fillId="0" borderId="18" xfId="1" applyNumberFormat="1" applyFont="1" applyBorder="1" applyAlignment="1">
      <alignment horizontal="right" vertical="top" wrapText="1"/>
    </xf>
    <xf numFmtId="176" fontId="19" fillId="0" borderId="20" xfId="1" applyNumberFormat="1" applyFont="1" applyBorder="1" applyAlignment="1">
      <alignment horizontal="right" vertical="top" wrapText="1"/>
    </xf>
    <xf numFmtId="0" fontId="19" fillId="0" borderId="4" xfId="1" applyFont="1" applyBorder="1" applyAlignment="1">
      <alignment horizontal="center" vertical="top" wrapText="1"/>
    </xf>
    <xf numFmtId="0" fontId="19" fillId="0" borderId="6" xfId="1" applyFont="1" applyBorder="1" applyAlignment="1">
      <alignment horizontal="center" vertical="top" wrapText="1"/>
    </xf>
    <xf numFmtId="0" fontId="19" fillId="0" borderId="18" xfId="1" applyFont="1" applyBorder="1" applyAlignment="1">
      <alignment horizontal="center" vertical="top" wrapText="1"/>
    </xf>
    <xf numFmtId="0" fontId="19" fillId="0" borderId="20" xfId="1" applyFont="1" applyBorder="1" applyAlignment="1">
      <alignment horizontal="center" vertical="top" wrapText="1"/>
    </xf>
    <xf numFmtId="179" fontId="24" fillId="2" borderId="18" xfId="1" applyNumberFormat="1" applyFont="1" applyFill="1" applyBorder="1" applyAlignment="1">
      <alignment horizontal="center" vertical="top" wrapText="1"/>
    </xf>
    <xf numFmtId="179" fontId="24" fillId="2" borderId="20" xfId="1" applyNumberFormat="1" applyFont="1" applyFill="1" applyBorder="1" applyAlignment="1">
      <alignment horizontal="center" vertical="top" wrapText="1"/>
    </xf>
    <xf numFmtId="0" fontId="19" fillId="0" borderId="4" xfId="1" applyFont="1" applyBorder="1" applyAlignment="1">
      <alignment horizontal="right" vertical="center" wrapText="1"/>
    </xf>
    <xf numFmtId="0" fontId="19" fillId="0" borderId="6" xfId="1" applyFont="1" applyBorder="1" applyAlignment="1">
      <alignment horizontal="right" vertical="center" wrapText="1"/>
    </xf>
    <xf numFmtId="176" fontId="24" fillId="2" borderId="7" xfId="1" applyNumberFormat="1" applyFont="1" applyFill="1" applyBorder="1" applyAlignment="1">
      <alignment horizontal="center" vertical="center" wrapText="1"/>
    </xf>
    <xf numFmtId="176" fontId="24" fillId="2" borderId="8" xfId="1" applyNumberFormat="1" applyFont="1" applyFill="1" applyBorder="1" applyAlignment="1">
      <alignment horizontal="center" vertical="center" wrapText="1"/>
    </xf>
    <xf numFmtId="176" fontId="24" fillId="2" borderId="18" xfId="1" applyNumberFormat="1" applyFont="1" applyFill="1" applyBorder="1" applyAlignment="1">
      <alignment horizontal="center" vertical="center" wrapText="1"/>
    </xf>
    <xf numFmtId="176" fontId="24" fillId="2" borderId="20" xfId="1" applyNumberFormat="1" applyFont="1" applyFill="1" applyBorder="1" applyAlignment="1">
      <alignment horizontal="center" vertical="center" wrapText="1"/>
    </xf>
    <xf numFmtId="176" fontId="19" fillId="0" borderId="7" xfId="1" applyNumberFormat="1" applyFont="1" applyBorder="1" applyAlignment="1">
      <alignment horizontal="center" vertical="center" wrapText="1"/>
    </xf>
    <xf numFmtId="176" fontId="19" fillId="0" borderId="8" xfId="1" applyNumberFormat="1" applyFont="1" applyBorder="1" applyAlignment="1">
      <alignment horizontal="center" vertical="center" wrapText="1"/>
    </xf>
    <xf numFmtId="176" fontId="19" fillId="0" borderId="18" xfId="1" applyNumberFormat="1" applyFont="1" applyBorder="1" applyAlignment="1">
      <alignment horizontal="center" vertical="center" wrapText="1"/>
    </xf>
    <xf numFmtId="176" fontId="19" fillId="0" borderId="20" xfId="1" applyNumberFormat="1" applyFont="1" applyBorder="1" applyAlignment="1">
      <alignment horizontal="center" vertical="center" wrapText="1"/>
    </xf>
    <xf numFmtId="177" fontId="19" fillId="0" borderId="7" xfId="1" applyNumberFormat="1" applyFont="1" applyBorder="1" applyAlignment="1">
      <alignment horizontal="center" vertical="center" wrapText="1"/>
    </xf>
    <xf numFmtId="177" fontId="19" fillId="0" borderId="8" xfId="1" applyNumberFormat="1" applyFont="1" applyBorder="1" applyAlignment="1">
      <alignment horizontal="center" vertical="center" wrapText="1"/>
    </xf>
    <xf numFmtId="177" fontId="19" fillId="0" borderId="18" xfId="1" applyNumberFormat="1" applyFont="1" applyBorder="1" applyAlignment="1">
      <alignment horizontal="center" vertical="center" wrapText="1"/>
    </xf>
    <xf numFmtId="177" fontId="19" fillId="0" borderId="20" xfId="1" applyNumberFormat="1" applyFont="1" applyBorder="1" applyAlignment="1">
      <alignment horizontal="center" vertical="center" wrapText="1"/>
    </xf>
    <xf numFmtId="38" fontId="19" fillId="0" borderId="7" xfId="2" applyFont="1" applyBorder="1" applyAlignment="1">
      <alignment horizontal="right" vertical="center" wrapText="1"/>
    </xf>
    <xf numFmtId="38" fontId="19" fillId="0" borderId="8" xfId="2" applyFont="1" applyBorder="1" applyAlignment="1">
      <alignment horizontal="right" vertical="center" wrapText="1"/>
    </xf>
    <xf numFmtId="38" fontId="19" fillId="0" borderId="18" xfId="2" applyFont="1" applyBorder="1" applyAlignment="1">
      <alignment horizontal="right" vertical="center" wrapText="1"/>
    </xf>
    <xf numFmtId="38" fontId="19" fillId="0" borderId="20" xfId="2" applyFont="1" applyBorder="1" applyAlignment="1">
      <alignment horizontal="right" vertical="center" wrapText="1"/>
    </xf>
    <xf numFmtId="176" fontId="19" fillId="0" borderId="18" xfId="1" applyNumberFormat="1" applyFont="1" applyBorder="1" applyAlignment="1">
      <alignment horizontal="center" vertical="top" wrapText="1"/>
    </xf>
    <xf numFmtId="176" fontId="19" fillId="0" borderId="20" xfId="1" applyNumberFormat="1" applyFont="1" applyBorder="1" applyAlignment="1">
      <alignment horizontal="center" vertical="top" wrapText="1"/>
    </xf>
    <xf numFmtId="0" fontId="19" fillId="0" borderId="7" xfId="1" applyFont="1" applyBorder="1" applyAlignment="1">
      <alignment horizontal="right" vertical="top" wrapText="1"/>
    </xf>
    <xf numFmtId="0" fontId="19" fillId="0" borderId="8" xfId="1" applyFont="1" applyBorder="1" applyAlignment="1">
      <alignment horizontal="right" vertical="top" wrapText="1"/>
    </xf>
    <xf numFmtId="0" fontId="19" fillId="0" borderId="7" xfId="1" applyFont="1" applyBorder="1" applyAlignment="1">
      <alignment vertical="center" wrapText="1"/>
    </xf>
    <xf numFmtId="0" fontId="19" fillId="0" borderId="8" xfId="1" applyFont="1" applyBorder="1" applyAlignment="1">
      <alignment vertical="center" wrapText="1"/>
    </xf>
    <xf numFmtId="0" fontId="19" fillId="0" borderId="18" xfId="1" applyFont="1" applyBorder="1" applyAlignment="1">
      <alignment vertical="center" wrapText="1"/>
    </xf>
    <xf numFmtId="0" fontId="19" fillId="0" borderId="20" xfId="1" applyFont="1" applyBorder="1" applyAlignment="1">
      <alignment vertical="center" wrapText="1"/>
    </xf>
    <xf numFmtId="0" fontId="19" fillId="0" borderId="12" xfId="1" applyFont="1" applyBorder="1" applyAlignment="1">
      <alignment horizontal="right" vertical="top" wrapText="1"/>
    </xf>
    <xf numFmtId="0" fontId="19" fillId="0" borderId="13" xfId="1" applyFont="1" applyBorder="1" applyAlignment="1">
      <alignment horizontal="right" vertical="top" wrapText="1"/>
    </xf>
    <xf numFmtId="0" fontId="19" fillId="0" borderId="14" xfId="1" applyFont="1" applyBorder="1" applyAlignment="1">
      <alignment horizontal="center" vertical="center" wrapText="1"/>
    </xf>
    <xf numFmtId="0" fontId="19" fillId="0" borderId="15" xfId="1" applyFont="1" applyBorder="1" applyAlignment="1">
      <alignment horizontal="center" vertical="center" wrapText="1"/>
    </xf>
    <xf numFmtId="38" fontId="24" fillId="2" borderId="14" xfId="2" applyFont="1" applyFill="1" applyBorder="1" applyAlignment="1">
      <alignment horizontal="center" vertical="top" wrapText="1"/>
    </xf>
    <xf numFmtId="38" fontId="24" fillId="2" borderId="15" xfId="2" applyFont="1" applyFill="1" applyBorder="1" applyAlignment="1">
      <alignment horizontal="center" vertical="top" wrapText="1"/>
    </xf>
    <xf numFmtId="38" fontId="19" fillId="0" borderId="14" xfId="2" applyFont="1" applyBorder="1" applyAlignment="1">
      <alignment horizontal="center" vertical="top" wrapText="1"/>
    </xf>
    <xf numFmtId="38" fontId="19" fillId="0" borderId="15" xfId="2" applyFont="1" applyBorder="1" applyAlignment="1">
      <alignment horizontal="center" vertical="top" wrapText="1"/>
    </xf>
    <xf numFmtId="38" fontId="19" fillId="0" borderId="14" xfId="2" applyFont="1" applyBorder="1" applyAlignment="1">
      <alignment horizontal="right" vertical="top" wrapText="1"/>
    </xf>
    <xf numFmtId="38" fontId="19" fillId="0" borderId="15" xfId="2" applyFont="1" applyBorder="1" applyAlignment="1">
      <alignment horizontal="right" vertical="top" wrapText="1"/>
    </xf>
    <xf numFmtId="0" fontId="19" fillId="0" borderId="9" xfId="1" applyFont="1" applyBorder="1" applyAlignment="1">
      <alignment horizontal="left" vertical="center" wrapText="1"/>
    </xf>
    <xf numFmtId="0" fontId="19" fillId="0" borderId="10" xfId="1" applyFont="1" applyBorder="1" applyAlignment="1">
      <alignment horizontal="left" vertical="center" wrapText="1"/>
    </xf>
    <xf numFmtId="0" fontId="19" fillId="0" borderId="11" xfId="1" applyFont="1" applyBorder="1" applyAlignment="1">
      <alignment horizontal="left" vertical="center" wrapText="1"/>
    </xf>
    <xf numFmtId="0" fontId="19" fillId="0" borderId="12" xfId="1" applyFont="1" applyBorder="1" applyAlignment="1">
      <alignment horizontal="center" vertical="center" wrapText="1"/>
    </xf>
    <xf numFmtId="0" fontId="19" fillId="0" borderId="13" xfId="1" applyFont="1" applyBorder="1" applyAlignment="1">
      <alignment horizontal="center" vertical="center" wrapText="1"/>
    </xf>
    <xf numFmtId="0" fontId="19" fillId="0" borderId="9" xfId="1" applyFont="1" applyBorder="1" applyAlignment="1" applyProtection="1">
      <alignment horizontal="center" vertical="center" wrapText="1"/>
    </xf>
    <xf numFmtId="0" fontId="19" fillId="0" borderId="11" xfId="1" applyFont="1" applyBorder="1" applyAlignment="1" applyProtection="1">
      <alignment horizontal="center" vertical="center" wrapText="1"/>
    </xf>
    <xf numFmtId="0" fontId="24" fillId="2" borderId="14" xfId="1" applyFont="1" applyFill="1" applyBorder="1" applyAlignment="1">
      <alignment horizontal="center" vertical="top" wrapText="1"/>
    </xf>
    <xf numFmtId="0" fontId="24" fillId="2" borderId="15" xfId="1" applyFont="1" applyFill="1" applyBorder="1" applyAlignment="1">
      <alignment horizontal="center" vertical="top" wrapText="1"/>
    </xf>
    <xf numFmtId="0" fontId="24" fillId="2" borderId="9" xfId="1" applyFont="1" applyFill="1" applyBorder="1" applyAlignment="1">
      <alignment horizontal="center" vertical="top" wrapText="1"/>
    </xf>
    <xf numFmtId="0" fontId="24" fillId="2" borderId="11" xfId="1" applyFont="1" applyFill="1" applyBorder="1" applyAlignment="1">
      <alignment horizontal="center" vertical="top" wrapText="1"/>
    </xf>
    <xf numFmtId="38" fontId="19" fillId="0" borderId="9" xfId="2" applyFont="1" applyBorder="1" applyAlignment="1">
      <alignment horizontal="center" vertical="top" wrapText="1"/>
    </xf>
    <xf numFmtId="38" fontId="19" fillId="0" borderId="11" xfId="2" applyFont="1" applyBorder="1" applyAlignment="1">
      <alignment horizontal="center" vertical="top" wrapText="1"/>
    </xf>
    <xf numFmtId="38" fontId="19" fillId="0" borderId="9" xfId="2" applyFont="1" applyBorder="1" applyAlignment="1">
      <alignment horizontal="right" vertical="top" wrapText="1"/>
    </xf>
    <xf numFmtId="38" fontId="19" fillId="0" borderId="11" xfId="2" applyFont="1" applyBorder="1" applyAlignment="1">
      <alignment horizontal="right" vertical="top" wrapText="1"/>
    </xf>
    <xf numFmtId="0" fontId="19" fillId="0" borderId="9" xfId="1" applyFont="1" applyBorder="1" applyAlignment="1">
      <alignment horizontal="center" vertical="center" wrapText="1"/>
    </xf>
    <xf numFmtId="0" fontId="19" fillId="0" borderId="11" xfId="1" applyFont="1" applyBorder="1" applyAlignment="1">
      <alignment horizontal="center" vertical="center" wrapText="1"/>
    </xf>
    <xf numFmtId="0" fontId="19" fillId="2" borderId="7" xfId="1" applyFont="1" applyFill="1" applyBorder="1" applyAlignment="1">
      <alignment horizontal="center" vertical="center" wrapText="1"/>
    </xf>
    <xf numFmtId="0" fontId="19" fillId="2" borderId="8" xfId="1" applyFont="1" applyFill="1" applyBorder="1" applyAlignment="1">
      <alignment horizontal="center" vertical="center" wrapText="1"/>
    </xf>
    <xf numFmtId="179" fontId="24" fillId="2" borderId="7" xfId="1" applyNumberFormat="1" applyFont="1" applyFill="1" applyBorder="1" applyAlignment="1">
      <alignment horizontal="center" vertical="top" wrapText="1"/>
    </xf>
    <xf numFmtId="179" fontId="24" fillId="2" borderId="8" xfId="1" applyNumberFormat="1" applyFont="1" applyFill="1" applyBorder="1" applyAlignment="1">
      <alignment horizontal="center" vertical="top" wrapText="1"/>
    </xf>
    <xf numFmtId="38" fontId="19" fillId="0" borderId="7" xfId="2" applyFont="1" applyBorder="1" applyAlignment="1">
      <alignment horizontal="center" vertical="top" wrapText="1"/>
    </xf>
    <xf numFmtId="38" fontId="19" fillId="0" borderId="8" xfId="2" applyFont="1" applyBorder="1" applyAlignment="1">
      <alignment horizontal="center" vertical="top" wrapText="1"/>
    </xf>
    <xf numFmtId="38" fontId="19" fillId="0" borderId="7" xfId="2" applyFont="1" applyBorder="1" applyAlignment="1">
      <alignment horizontal="right" vertical="top" wrapText="1"/>
    </xf>
    <xf numFmtId="38" fontId="19" fillId="0" borderId="8" xfId="2" applyFont="1" applyBorder="1" applyAlignment="1">
      <alignment horizontal="right" vertical="top" wrapText="1"/>
    </xf>
    <xf numFmtId="0" fontId="19" fillId="0" borderId="12" xfId="1" applyFont="1" applyBorder="1" applyAlignment="1">
      <alignment horizontal="center" wrapText="1"/>
    </xf>
    <xf numFmtId="0" fontId="19" fillId="0" borderId="13" xfId="1" applyFont="1" applyBorder="1" applyAlignment="1">
      <alignment horizontal="center" wrapText="1"/>
    </xf>
    <xf numFmtId="179" fontId="19" fillId="2" borderId="7" xfId="1" applyNumberFormat="1" applyFont="1" applyFill="1" applyBorder="1" applyAlignment="1">
      <alignment horizontal="center" vertical="top" wrapText="1"/>
    </xf>
    <xf numFmtId="179" fontId="19" fillId="2" borderId="8" xfId="1" applyNumberFormat="1" applyFont="1" applyFill="1" applyBorder="1" applyAlignment="1">
      <alignment horizontal="center" vertical="top" wrapText="1"/>
    </xf>
    <xf numFmtId="179" fontId="19" fillId="2" borderId="14" xfId="1" applyNumberFormat="1" applyFont="1" applyFill="1" applyBorder="1" applyAlignment="1">
      <alignment horizontal="center" vertical="top" wrapText="1"/>
    </xf>
    <xf numFmtId="179" fontId="19" fillId="2" borderId="15" xfId="1" applyNumberFormat="1" applyFont="1" applyFill="1" applyBorder="1" applyAlignment="1">
      <alignment horizontal="center" vertical="top" wrapText="1"/>
    </xf>
    <xf numFmtId="0" fontId="19" fillId="0" borderId="12" xfId="1" applyFont="1" applyBorder="1" applyAlignment="1">
      <alignment horizontal="left" vertical="center" wrapText="1"/>
    </xf>
    <xf numFmtId="0" fontId="19" fillId="0" borderId="16" xfId="1" applyFont="1" applyBorder="1" applyAlignment="1">
      <alignment horizontal="left" vertical="center" wrapText="1"/>
    </xf>
    <xf numFmtId="0" fontId="19" fillId="0" borderId="13" xfId="1" applyFont="1" applyBorder="1" applyAlignment="1">
      <alignment horizontal="left" vertical="center" wrapText="1"/>
    </xf>
    <xf numFmtId="0" fontId="19" fillId="0" borderId="14" xfId="1" applyFont="1" applyBorder="1" applyAlignment="1">
      <alignment horizontal="left" vertical="center" wrapText="1"/>
    </xf>
    <xf numFmtId="0" fontId="19" fillId="0" borderId="17" xfId="1" applyFont="1" applyBorder="1" applyAlignment="1">
      <alignment horizontal="left" vertical="center" wrapText="1"/>
    </xf>
    <xf numFmtId="0" fontId="19" fillId="0" borderId="15" xfId="1" applyFont="1" applyBorder="1" applyAlignment="1">
      <alignment horizontal="left" vertical="center" wrapText="1"/>
    </xf>
    <xf numFmtId="179" fontId="19" fillId="0" borderId="12" xfId="1" applyNumberFormat="1" applyFont="1" applyBorder="1" applyAlignment="1">
      <alignment horizontal="right" vertical="top" wrapText="1"/>
    </xf>
    <xf numFmtId="179" fontId="19" fillId="0" borderId="13" xfId="1" applyNumberFormat="1" applyFont="1" applyBorder="1" applyAlignment="1">
      <alignment horizontal="right" vertical="top" wrapText="1"/>
    </xf>
    <xf numFmtId="176" fontId="19" fillId="0" borderId="7" xfId="1" applyNumberFormat="1" applyFont="1" applyBorder="1" applyAlignment="1">
      <alignment horizontal="right" vertical="center" wrapText="1"/>
    </xf>
    <xf numFmtId="176" fontId="19" fillId="0" borderId="8" xfId="1" applyNumberFormat="1" applyFont="1" applyBorder="1" applyAlignment="1">
      <alignment horizontal="right" vertical="center" wrapText="1"/>
    </xf>
    <xf numFmtId="0" fontId="11" fillId="0" borderId="19" xfId="1" applyFont="1" applyBorder="1" applyAlignment="1">
      <alignment horizontal="left" vertical="center" wrapText="1"/>
    </xf>
    <xf numFmtId="0" fontId="23" fillId="0" borderId="0" xfId="1" applyFont="1" applyAlignment="1">
      <alignment horizontal="left" vertical="center" wrapText="1"/>
    </xf>
    <xf numFmtId="0" fontId="20" fillId="0" borderId="4" xfId="1" applyFont="1" applyBorder="1" applyAlignment="1">
      <alignment horizontal="center" vertical="center" wrapText="1"/>
    </xf>
    <xf numFmtId="0" fontId="20" fillId="0" borderId="6" xfId="1" applyFont="1" applyBorder="1" applyAlignment="1">
      <alignment horizontal="center" vertical="center" wrapText="1"/>
    </xf>
    <xf numFmtId="0" fontId="20" fillId="0" borderId="7" xfId="1" applyFont="1" applyBorder="1" applyAlignment="1">
      <alignment horizontal="center" vertical="center" wrapText="1"/>
    </xf>
    <xf numFmtId="0" fontId="20" fillId="0" borderId="8" xfId="1" applyFont="1" applyBorder="1" applyAlignment="1">
      <alignment horizontal="center" vertical="center" wrapText="1"/>
    </xf>
    <xf numFmtId="178" fontId="24" fillId="2" borderId="7" xfId="1" applyNumberFormat="1" applyFont="1" applyFill="1" applyBorder="1" applyAlignment="1">
      <alignment horizontal="center" vertical="top" wrapText="1"/>
    </xf>
    <xf numFmtId="178" fontId="24" fillId="2" borderId="8" xfId="1" applyNumberFormat="1" applyFont="1" applyFill="1" applyBorder="1" applyAlignment="1">
      <alignment horizontal="center" vertical="top" wrapText="1"/>
    </xf>
    <xf numFmtId="0" fontId="23" fillId="0" borderId="1" xfId="1" applyFont="1" applyBorder="1" applyAlignment="1">
      <alignment horizontal="center" vertical="top"/>
    </xf>
    <xf numFmtId="0" fontId="23" fillId="0" borderId="2" xfId="1" applyFont="1" applyBorder="1" applyAlignment="1">
      <alignment horizontal="center" vertical="top"/>
    </xf>
    <xf numFmtId="0" fontId="23" fillId="0" borderId="3" xfId="1" applyFont="1" applyBorder="1" applyAlignment="1">
      <alignment horizontal="center" vertical="top"/>
    </xf>
    <xf numFmtId="0" fontId="23" fillId="0" borderId="1" xfId="1" applyFont="1" applyBorder="1" applyAlignment="1">
      <alignment horizontal="center" vertical="top" wrapText="1"/>
    </xf>
    <xf numFmtId="0" fontId="23" fillId="0" borderId="2" xfId="1" applyFont="1" applyBorder="1" applyAlignment="1">
      <alignment horizontal="center" vertical="top" wrapText="1"/>
    </xf>
    <xf numFmtId="0" fontId="23" fillId="0" borderId="3" xfId="1" applyFont="1" applyBorder="1" applyAlignment="1">
      <alignment horizontal="center" vertical="top" wrapText="1"/>
    </xf>
    <xf numFmtId="0" fontId="1" fillId="0" borderId="0" xfId="1" applyAlignment="1">
      <alignment horizontal="center" vertical="center"/>
    </xf>
    <xf numFmtId="0" fontId="11" fillId="0" borderId="0" xfId="1" applyFont="1" applyAlignment="1">
      <alignment horizontal="right" vertical="center" wrapText="1"/>
    </xf>
    <xf numFmtId="0" fontId="23" fillId="0" borderId="0" xfId="1" applyFont="1" applyAlignment="1">
      <alignment horizontal="center" vertical="center" wrapText="1"/>
    </xf>
    <xf numFmtId="0" fontId="23" fillId="0" borderId="0" xfId="1" applyFont="1" applyAlignment="1">
      <alignment horizontal="right" vertical="center" wrapText="1"/>
    </xf>
    <xf numFmtId="0" fontId="12" fillId="0" borderId="0" xfId="1" applyFont="1" applyAlignment="1">
      <alignment horizontal="center" vertical="center"/>
    </xf>
    <xf numFmtId="0" fontId="28" fillId="0" borderId="0" xfId="4" applyFont="1" applyBorder="1" applyAlignment="1">
      <alignment horizontal="left" vertical="center"/>
    </xf>
    <xf numFmtId="0" fontId="27" fillId="0" borderId="0" xfId="1" applyFont="1" applyBorder="1" applyAlignment="1">
      <alignment horizontal="left" vertical="center"/>
    </xf>
    <xf numFmtId="0" fontId="19" fillId="0" borderId="1" xfId="1" applyFont="1" applyBorder="1" applyAlignment="1">
      <alignment horizontal="center" vertical="center" wrapText="1"/>
    </xf>
    <xf numFmtId="0" fontId="19" fillId="0" borderId="2" xfId="1" applyFont="1" applyBorder="1" applyAlignment="1">
      <alignment horizontal="center" vertical="center" wrapText="1"/>
    </xf>
    <xf numFmtId="0" fontId="19" fillId="0" borderId="3" xfId="1" applyFont="1" applyBorder="1" applyAlignment="1">
      <alignment horizontal="center" vertical="center" wrapText="1"/>
    </xf>
    <xf numFmtId="0" fontId="11" fillId="0" borderId="0" xfId="1" applyFont="1" applyAlignment="1">
      <alignment horizontal="center" vertical="center" wrapText="1"/>
    </xf>
  </cellXfs>
  <cellStyles count="5">
    <cellStyle name="ハイパーリンク" xfId="4" builtinId="8"/>
    <cellStyle name="桁区切り" xfId="2" builtinId="6"/>
    <cellStyle name="通貨" xfId="3" builtinId="7"/>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285750</xdr:colOff>
      <xdr:row>50</xdr:row>
      <xdr:rowOff>174625</xdr:rowOff>
    </xdr:from>
    <xdr:to>
      <xdr:col>14</xdr:col>
      <xdr:colOff>238125</xdr:colOff>
      <xdr:row>54</xdr:row>
      <xdr:rowOff>31750</xdr:rowOff>
    </xdr:to>
    <xdr:sp macro="" textlink="">
      <xdr:nvSpPr>
        <xdr:cNvPr id="8" name="角丸四角形吹き出し 7"/>
        <xdr:cNvSpPr/>
      </xdr:nvSpPr>
      <xdr:spPr>
        <a:xfrm>
          <a:off x="4175125" y="10017125"/>
          <a:ext cx="1508125" cy="539750"/>
        </a:xfrm>
        <a:prstGeom prst="wedgeRoundRectCallout">
          <a:avLst>
            <a:gd name="adj1" fmla="val -61295"/>
            <a:gd name="adj2" fmla="val -18750"/>
            <a:gd name="adj3" fmla="val 16667"/>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900" b="1">
              <a:solidFill>
                <a:srgbClr val="FF0000"/>
              </a:solidFill>
            </a:rPr>
            <a:t>資機材は計算後、</a:t>
          </a:r>
          <a:r>
            <a:rPr kumimoji="1" lang="en-US" altLang="ja-JP" sz="900" b="1">
              <a:solidFill>
                <a:srgbClr val="FF0000"/>
              </a:solidFill>
            </a:rPr>
            <a:t>100</a:t>
          </a:r>
          <a:r>
            <a:rPr kumimoji="1" lang="ja-JP" altLang="en-US" sz="900" b="1">
              <a:solidFill>
                <a:srgbClr val="FF0000"/>
              </a:solidFill>
            </a:rPr>
            <a:t>円未満は切捨てになります。</a:t>
          </a:r>
        </a:p>
      </xdr:txBody>
    </xdr:sp>
    <xdr:clientData/>
  </xdr:twoCellAnchor>
  <xdr:twoCellAnchor>
    <xdr:from>
      <xdr:col>1</xdr:col>
      <xdr:colOff>166688</xdr:colOff>
      <xdr:row>0</xdr:row>
      <xdr:rowOff>174625</xdr:rowOff>
    </xdr:from>
    <xdr:to>
      <xdr:col>12</xdr:col>
      <xdr:colOff>285752</xdr:colOff>
      <xdr:row>2</xdr:row>
      <xdr:rowOff>111125</xdr:rowOff>
    </xdr:to>
    <xdr:sp macro="" textlink="">
      <xdr:nvSpPr>
        <xdr:cNvPr id="3" name="角丸四角形吹き出し 2"/>
        <xdr:cNvSpPr/>
      </xdr:nvSpPr>
      <xdr:spPr>
        <a:xfrm>
          <a:off x="555626" y="174625"/>
          <a:ext cx="4397376" cy="301625"/>
        </a:xfrm>
        <a:prstGeom prst="wedgeRoundRectCallout">
          <a:avLst>
            <a:gd name="adj1" fmla="val 55133"/>
            <a:gd name="adj2" fmla="val -3952"/>
            <a:gd name="adj3" fmla="val 16667"/>
          </a:avLst>
        </a:prstGeom>
        <a:ln w="19050"/>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000" b="1">
              <a:solidFill>
                <a:srgbClr val="FF0000"/>
              </a:solidFill>
            </a:rPr>
            <a:t>各団体で管理している番号。特に規定がなければ「第</a:t>
          </a:r>
          <a:r>
            <a:rPr kumimoji="1" lang="en-US" altLang="ja-JP" sz="1000" b="1">
              <a:solidFill>
                <a:srgbClr val="FF0000"/>
              </a:solidFill>
            </a:rPr>
            <a:t>1</a:t>
          </a:r>
          <a:r>
            <a:rPr kumimoji="1" lang="ja-JP" altLang="en-US" sz="1000" b="1">
              <a:solidFill>
                <a:srgbClr val="FF0000"/>
              </a:solidFill>
            </a:rPr>
            <a:t>号」などでよい。</a:t>
          </a:r>
        </a:p>
      </xdr:txBody>
    </xdr:sp>
    <xdr:clientData/>
  </xdr:twoCellAnchor>
  <xdr:twoCellAnchor>
    <xdr:from>
      <xdr:col>13</xdr:col>
      <xdr:colOff>15874</xdr:colOff>
      <xdr:row>3</xdr:row>
      <xdr:rowOff>142876</xdr:rowOff>
    </xdr:from>
    <xdr:to>
      <xdr:col>14</xdr:col>
      <xdr:colOff>277812</xdr:colOff>
      <xdr:row>5</xdr:row>
      <xdr:rowOff>79376</xdr:rowOff>
    </xdr:to>
    <xdr:sp macro="" textlink="">
      <xdr:nvSpPr>
        <xdr:cNvPr id="9" name="角丸四角形吹き出し 8"/>
        <xdr:cNvSpPr/>
      </xdr:nvSpPr>
      <xdr:spPr>
        <a:xfrm>
          <a:off x="5072062" y="690564"/>
          <a:ext cx="650875" cy="301625"/>
        </a:xfrm>
        <a:prstGeom prst="wedgeRoundRectCallout">
          <a:avLst>
            <a:gd name="adj1" fmla="val 22206"/>
            <a:gd name="adj2" fmla="val -85531"/>
            <a:gd name="adj3" fmla="val 16667"/>
          </a:avLst>
        </a:prstGeom>
        <a:ln w="19050"/>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000" b="1">
              <a:solidFill>
                <a:srgbClr val="FF0000"/>
              </a:solidFill>
            </a:rPr>
            <a:t>申請日</a:t>
          </a:r>
        </a:p>
      </xdr:txBody>
    </xdr:sp>
    <xdr:clientData/>
  </xdr:twoCellAnchor>
  <xdr:twoCellAnchor>
    <xdr:from>
      <xdr:col>10</xdr:col>
      <xdr:colOff>230187</xdr:colOff>
      <xdr:row>29</xdr:row>
      <xdr:rowOff>166688</xdr:rowOff>
    </xdr:from>
    <xdr:to>
      <xdr:col>14</xdr:col>
      <xdr:colOff>150812</xdr:colOff>
      <xdr:row>34</xdr:row>
      <xdr:rowOff>23812</xdr:rowOff>
    </xdr:to>
    <xdr:sp macro="" textlink="">
      <xdr:nvSpPr>
        <xdr:cNvPr id="10" name="角丸四角形吹き出し 9"/>
        <xdr:cNvSpPr/>
      </xdr:nvSpPr>
      <xdr:spPr>
        <a:xfrm>
          <a:off x="4119562" y="6524626"/>
          <a:ext cx="1476375" cy="682624"/>
        </a:xfrm>
        <a:prstGeom prst="wedgeRoundRectCallout">
          <a:avLst>
            <a:gd name="adj1" fmla="val -63684"/>
            <a:gd name="adj2" fmla="val -30423"/>
            <a:gd name="adj3" fmla="val 16667"/>
          </a:avLst>
        </a:prstGeom>
        <a:ln w="19050"/>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800" b="1">
              <a:solidFill>
                <a:srgbClr val="FF0000"/>
              </a:solidFill>
            </a:rPr>
            <a:t>上限</a:t>
          </a:r>
          <a:r>
            <a:rPr kumimoji="1" lang="en-US" altLang="ja-JP" sz="800" b="1">
              <a:solidFill>
                <a:srgbClr val="FF0000"/>
              </a:solidFill>
            </a:rPr>
            <a:t>112500</a:t>
          </a:r>
          <a:r>
            <a:rPr kumimoji="1" lang="ja-JP" altLang="en-US" sz="800" b="1">
              <a:solidFill>
                <a:srgbClr val="FF0000"/>
              </a:solidFill>
            </a:rPr>
            <a:t>円ですが、必要な経費を積み上げて金額を設定してください。</a:t>
          </a:r>
        </a:p>
      </xdr:txBody>
    </xdr:sp>
    <xdr:clientData/>
  </xdr:twoCellAnchor>
  <xdr:twoCellAnchor>
    <xdr:from>
      <xdr:col>7</xdr:col>
      <xdr:colOff>293687</xdr:colOff>
      <xdr:row>26</xdr:row>
      <xdr:rowOff>47623</xdr:rowOff>
    </xdr:from>
    <xdr:to>
      <xdr:col>11</xdr:col>
      <xdr:colOff>317501</xdr:colOff>
      <xdr:row>27</xdr:row>
      <xdr:rowOff>134937</xdr:rowOff>
    </xdr:to>
    <xdr:sp macro="" textlink="">
      <xdr:nvSpPr>
        <xdr:cNvPr id="12" name="角丸四角形吹き出し 11"/>
        <xdr:cNvSpPr/>
      </xdr:nvSpPr>
      <xdr:spPr>
        <a:xfrm>
          <a:off x="3016250" y="5699123"/>
          <a:ext cx="1579564" cy="269877"/>
        </a:xfrm>
        <a:prstGeom prst="wedgeRoundRectCallout">
          <a:avLst>
            <a:gd name="adj1" fmla="val -50239"/>
            <a:gd name="adj2" fmla="val 109385"/>
            <a:gd name="adj3" fmla="val 16667"/>
          </a:avLst>
        </a:prstGeom>
        <a:ln w="19050"/>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800" b="1">
              <a:solidFill>
                <a:srgbClr val="FF0000"/>
              </a:solidFill>
            </a:rPr>
            <a:t>面積は小数点以下第一位まで</a:t>
          </a:r>
        </a:p>
      </xdr:txBody>
    </xdr:sp>
    <xdr:clientData/>
  </xdr:twoCellAnchor>
  <xdr:twoCellAnchor>
    <xdr:from>
      <xdr:col>6</xdr:col>
      <xdr:colOff>0</xdr:colOff>
      <xdr:row>74</xdr:row>
      <xdr:rowOff>103187</xdr:rowOff>
    </xdr:from>
    <xdr:to>
      <xdr:col>6</xdr:col>
      <xdr:colOff>373063</xdr:colOff>
      <xdr:row>74</xdr:row>
      <xdr:rowOff>111125</xdr:rowOff>
    </xdr:to>
    <xdr:cxnSp macro="">
      <xdr:nvCxnSpPr>
        <xdr:cNvPr id="15" name="直線矢印コネクタ 14"/>
        <xdr:cNvCxnSpPr/>
      </xdr:nvCxnSpPr>
      <xdr:spPr>
        <a:xfrm>
          <a:off x="2333625" y="15271750"/>
          <a:ext cx="373063" cy="7938"/>
        </a:xfrm>
        <a:prstGeom prst="straightConnector1">
          <a:avLst/>
        </a:prstGeom>
        <a:ln w="19050">
          <a:solidFill>
            <a:srgbClr val="FF0000"/>
          </a:solidFill>
          <a:headEnd type="triangle"/>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1</xdr:colOff>
      <xdr:row>76</xdr:row>
      <xdr:rowOff>158749</xdr:rowOff>
    </xdr:from>
    <xdr:to>
      <xdr:col>10</xdr:col>
      <xdr:colOff>373064</xdr:colOff>
      <xdr:row>76</xdr:row>
      <xdr:rowOff>166687</xdr:rowOff>
    </xdr:to>
    <xdr:cxnSp macro="">
      <xdr:nvCxnSpPr>
        <xdr:cNvPr id="19" name="直線矢印コネクタ 18"/>
        <xdr:cNvCxnSpPr/>
      </xdr:nvCxnSpPr>
      <xdr:spPr>
        <a:xfrm>
          <a:off x="3889376" y="16311562"/>
          <a:ext cx="373063" cy="7938"/>
        </a:xfrm>
        <a:prstGeom prst="straightConnector1">
          <a:avLst/>
        </a:prstGeom>
        <a:ln w="19050">
          <a:solidFill>
            <a:srgbClr val="FF0000"/>
          </a:solidFill>
          <a:headEnd type="triangle"/>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13</xdr:col>
      <xdr:colOff>0</xdr:colOff>
      <xdr:row>77</xdr:row>
      <xdr:rowOff>238125</xdr:rowOff>
    </xdr:from>
    <xdr:to>
      <xdr:col>14</xdr:col>
      <xdr:colOff>134938</xdr:colOff>
      <xdr:row>77</xdr:row>
      <xdr:rowOff>238126</xdr:rowOff>
    </xdr:to>
    <xdr:cxnSp macro="">
      <xdr:nvCxnSpPr>
        <xdr:cNvPr id="21" name="直線矢印コネクタ 20"/>
        <xdr:cNvCxnSpPr/>
      </xdr:nvCxnSpPr>
      <xdr:spPr>
        <a:xfrm flipV="1">
          <a:off x="5056188" y="16359188"/>
          <a:ext cx="523875" cy="1"/>
        </a:xfrm>
        <a:prstGeom prst="straightConnector1">
          <a:avLst/>
        </a:prstGeom>
        <a:ln w="19050">
          <a:solidFill>
            <a:srgbClr val="FF0000"/>
          </a:solidFill>
          <a:headEnd type="triangle"/>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381001</xdr:colOff>
      <xdr:row>78</xdr:row>
      <xdr:rowOff>174625</xdr:rowOff>
    </xdr:from>
    <xdr:to>
      <xdr:col>11</xdr:col>
      <xdr:colOff>365126</xdr:colOff>
      <xdr:row>78</xdr:row>
      <xdr:rowOff>182563</xdr:rowOff>
    </xdr:to>
    <xdr:cxnSp macro="">
      <xdr:nvCxnSpPr>
        <xdr:cNvPr id="23" name="直線矢印コネクタ 22"/>
        <xdr:cNvCxnSpPr/>
      </xdr:nvCxnSpPr>
      <xdr:spPr>
        <a:xfrm>
          <a:off x="4270376" y="16827500"/>
          <a:ext cx="373063" cy="7938"/>
        </a:xfrm>
        <a:prstGeom prst="straightConnector1">
          <a:avLst/>
        </a:prstGeom>
        <a:ln w="19050">
          <a:solidFill>
            <a:srgbClr val="FF0000"/>
          </a:solidFill>
          <a:headEnd type="triangle"/>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31750</xdr:colOff>
      <xdr:row>79</xdr:row>
      <xdr:rowOff>198438</xdr:rowOff>
    </xdr:from>
    <xdr:to>
      <xdr:col>8</xdr:col>
      <xdr:colOff>349250</xdr:colOff>
      <xdr:row>79</xdr:row>
      <xdr:rowOff>206376</xdr:rowOff>
    </xdr:to>
    <xdr:cxnSp macro="">
      <xdr:nvCxnSpPr>
        <xdr:cNvPr id="24" name="直線矢印コネクタ 23"/>
        <xdr:cNvCxnSpPr/>
      </xdr:nvCxnSpPr>
      <xdr:spPr>
        <a:xfrm flipV="1">
          <a:off x="2754313" y="17867313"/>
          <a:ext cx="706437" cy="7938"/>
        </a:xfrm>
        <a:prstGeom prst="straightConnector1">
          <a:avLst/>
        </a:prstGeom>
        <a:ln w="19050">
          <a:solidFill>
            <a:srgbClr val="FF0000"/>
          </a:solidFill>
          <a:headEnd type="triangle"/>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15875</xdr:colOff>
      <xdr:row>81</xdr:row>
      <xdr:rowOff>111125</xdr:rowOff>
    </xdr:from>
    <xdr:to>
      <xdr:col>8</xdr:col>
      <xdr:colOff>1</xdr:colOff>
      <xdr:row>81</xdr:row>
      <xdr:rowOff>119063</xdr:rowOff>
    </xdr:to>
    <xdr:cxnSp macro="">
      <xdr:nvCxnSpPr>
        <xdr:cNvPr id="26" name="直線矢印コネクタ 25"/>
        <xdr:cNvCxnSpPr/>
      </xdr:nvCxnSpPr>
      <xdr:spPr>
        <a:xfrm>
          <a:off x="2738438" y="18240375"/>
          <a:ext cx="373063" cy="7938"/>
        </a:xfrm>
        <a:prstGeom prst="straightConnector1">
          <a:avLst/>
        </a:prstGeom>
        <a:ln w="19050">
          <a:solidFill>
            <a:srgbClr val="FF0000"/>
          </a:solidFill>
          <a:headEnd type="triangle"/>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39688</xdr:colOff>
      <xdr:row>81</xdr:row>
      <xdr:rowOff>190500</xdr:rowOff>
    </xdr:from>
    <xdr:to>
      <xdr:col>11</xdr:col>
      <xdr:colOff>23813</xdr:colOff>
      <xdr:row>81</xdr:row>
      <xdr:rowOff>198438</xdr:rowOff>
    </xdr:to>
    <xdr:cxnSp macro="">
      <xdr:nvCxnSpPr>
        <xdr:cNvPr id="27" name="直線矢印コネクタ 26"/>
        <xdr:cNvCxnSpPr/>
      </xdr:nvCxnSpPr>
      <xdr:spPr>
        <a:xfrm>
          <a:off x="3929063" y="18319750"/>
          <a:ext cx="373063" cy="7938"/>
        </a:xfrm>
        <a:prstGeom prst="straightConnector1">
          <a:avLst/>
        </a:prstGeom>
        <a:ln w="19050">
          <a:solidFill>
            <a:srgbClr val="FF0000"/>
          </a:solidFill>
          <a:headEnd type="triangle"/>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230188</xdr:colOff>
      <xdr:row>74</xdr:row>
      <xdr:rowOff>174625</xdr:rowOff>
    </xdr:from>
    <xdr:to>
      <xdr:col>8</xdr:col>
      <xdr:colOff>214313</xdr:colOff>
      <xdr:row>75</xdr:row>
      <xdr:rowOff>190500</xdr:rowOff>
    </xdr:to>
    <xdr:sp macro="" textlink="">
      <xdr:nvSpPr>
        <xdr:cNvPr id="17" name="テキスト ボックス 16"/>
        <xdr:cNvSpPr txBox="1"/>
      </xdr:nvSpPr>
      <xdr:spPr>
        <a:xfrm>
          <a:off x="2563813" y="15343188"/>
          <a:ext cx="762000" cy="2460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FF0000"/>
              </a:solidFill>
            </a:rPr>
            <a:t>活動打合せ</a:t>
          </a:r>
          <a:endParaRPr kumimoji="1" lang="en-US" altLang="ja-JP" sz="900" b="1">
            <a:solidFill>
              <a:srgbClr val="FF0000"/>
            </a:solidFill>
          </a:endParaRPr>
        </a:p>
        <a:p>
          <a:endParaRPr kumimoji="1" lang="ja-JP" altLang="en-US" sz="1100"/>
        </a:p>
      </xdr:txBody>
    </xdr:sp>
    <xdr:clientData/>
  </xdr:twoCellAnchor>
  <xdr:twoCellAnchor>
    <xdr:from>
      <xdr:col>10</xdr:col>
      <xdr:colOff>293688</xdr:colOff>
      <xdr:row>76</xdr:row>
      <xdr:rowOff>246062</xdr:rowOff>
    </xdr:from>
    <xdr:to>
      <xdr:col>13</xdr:col>
      <xdr:colOff>158750</xdr:colOff>
      <xdr:row>76</xdr:row>
      <xdr:rowOff>468312</xdr:rowOff>
    </xdr:to>
    <xdr:sp macro="" textlink="">
      <xdr:nvSpPr>
        <xdr:cNvPr id="25" name="テキスト ボックス 24"/>
        <xdr:cNvSpPr txBox="1"/>
      </xdr:nvSpPr>
      <xdr:spPr>
        <a:xfrm>
          <a:off x="4183063" y="16398875"/>
          <a:ext cx="1031875" cy="222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FF0000"/>
              </a:solidFill>
              <a:latin typeface="HGSｺﾞｼｯｸM" panose="020B0600000000000000" pitchFamily="50" charset="-128"/>
              <a:ea typeface="HGSｺﾞｼｯｸM" panose="020B0600000000000000" pitchFamily="50" charset="-128"/>
            </a:rPr>
            <a:t>雑草木の刈払い</a:t>
          </a:r>
          <a:endParaRPr kumimoji="1" lang="en-US" altLang="ja-JP" sz="900" b="1">
            <a:solidFill>
              <a:srgbClr val="FF0000"/>
            </a:solidFill>
            <a:latin typeface="HGSｺﾞｼｯｸM" panose="020B0600000000000000" pitchFamily="50" charset="-128"/>
            <a:ea typeface="HGSｺﾞｼｯｸM" panose="020B0600000000000000" pitchFamily="50" charset="-128"/>
          </a:endParaRPr>
        </a:p>
        <a:p>
          <a:endParaRPr kumimoji="1" lang="ja-JP" altLang="en-US" sz="900">
            <a:latin typeface="HGSｺﾞｼｯｸM" panose="020B0600000000000000" pitchFamily="50" charset="-128"/>
            <a:ea typeface="HGSｺﾞｼｯｸM" panose="020B0600000000000000" pitchFamily="50" charset="-128"/>
          </a:endParaRPr>
        </a:p>
      </xdr:txBody>
    </xdr:sp>
    <xdr:clientData/>
  </xdr:twoCellAnchor>
  <xdr:twoCellAnchor>
    <xdr:from>
      <xdr:col>13</xdr:col>
      <xdr:colOff>39689</xdr:colOff>
      <xdr:row>77</xdr:row>
      <xdr:rowOff>365125</xdr:rowOff>
    </xdr:from>
    <xdr:to>
      <xdr:col>15</xdr:col>
      <xdr:colOff>119062</xdr:colOff>
      <xdr:row>78</xdr:row>
      <xdr:rowOff>55563</xdr:rowOff>
    </xdr:to>
    <xdr:sp macro="" textlink="">
      <xdr:nvSpPr>
        <xdr:cNvPr id="30" name="テキスト ボックス 29"/>
        <xdr:cNvSpPr txBox="1"/>
      </xdr:nvSpPr>
      <xdr:spPr>
        <a:xfrm>
          <a:off x="5095877" y="17010063"/>
          <a:ext cx="857248" cy="222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FF0000"/>
              </a:solidFill>
              <a:latin typeface="HGSｺﾞｼｯｸM" panose="020B0600000000000000" pitchFamily="50" charset="-128"/>
              <a:ea typeface="HGSｺﾞｼｯｸM" panose="020B0600000000000000" pitchFamily="50" charset="-128"/>
            </a:rPr>
            <a:t>侵入竹除去</a:t>
          </a:r>
          <a:endParaRPr kumimoji="1" lang="en-US" altLang="ja-JP" sz="900" b="1">
            <a:solidFill>
              <a:srgbClr val="FF0000"/>
            </a:solidFill>
            <a:latin typeface="HGSｺﾞｼｯｸM" panose="020B0600000000000000" pitchFamily="50" charset="-128"/>
            <a:ea typeface="HGSｺﾞｼｯｸM" panose="020B0600000000000000" pitchFamily="50" charset="-128"/>
          </a:endParaRPr>
        </a:p>
        <a:p>
          <a:endParaRPr kumimoji="1" lang="en-US" altLang="ja-JP" sz="900" b="1">
            <a:solidFill>
              <a:srgbClr val="FF0000"/>
            </a:solidFill>
            <a:latin typeface="HGSｺﾞｼｯｸM" panose="020B0600000000000000" pitchFamily="50" charset="-128"/>
            <a:ea typeface="HGSｺﾞｼｯｸM" panose="020B0600000000000000" pitchFamily="50" charset="-128"/>
          </a:endParaRPr>
        </a:p>
        <a:p>
          <a:endParaRPr kumimoji="1" lang="ja-JP" altLang="en-US" sz="900">
            <a:latin typeface="HGSｺﾞｼｯｸM" panose="020B0600000000000000" pitchFamily="50" charset="-128"/>
            <a:ea typeface="HGSｺﾞｼｯｸM" panose="020B0600000000000000" pitchFamily="50" charset="-128"/>
          </a:endParaRPr>
        </a:p>
      </xdr:txBody>
    </xdr:sp>
    <xdr:clientData/>
  </xdr:twoCellAnchor>
  <xdr:twoCellAnchor>
    <xdr:from>
      <xdr:col>9</xdr:col>
      <xdr:colOff>349249</xdr:colOff>
      <xdr:row>78</xdr:row>
      <xdr:rowOff>246064</xdr:rowOff>
    </xdr:from>
    <xdr:to>
      <xdr:col>12</xdr:col>
      <xdr:colOff>206375</xdr:colOff>
      <xdr:row>78</xdr:row>
      <xdr:rowOff>468314</xdr:rowOff>
    </xdr:to>
    <xdr:sp macro="" textlink="">
      <xdr:nvSpPr>
        <xdr:cNvPr id="32" name="テキスト ボックス 31"/>
        <xdr:cNvSpPr txBox="1"/>
      </xdr:nvSpPr>
      <xdr:spPr>
        <a:xfrm>
          <a:off x="3849687" y="16898939"/>
          <a:ext cx="1023938" cy="222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FF0000"/>
              </a:solidFill>
              <a:latin typeface="HGSｺﾞｼｯｸM" panose="020B0600000000000000" pitchFamily="50" charset="-128"/>
              <a:ea typeface="HGSｺﾞｼｯｸM" panose="020B0600000000000000" pitchFamily="50" charset="-128"/>
            </a:rPr>
            <a:t>原木伐採・乾燥</a:t>
          </a:r>
          <a:endParaRPr kumimoji="1" lang="en-US" altLang="ja-JP" sz="900" b="1">
            <a:solidFill>
              <a:srgbClr val="FF0000"/>
            </a:solidFill>
            <a:latin typeface="HGSｺﾞｼｯｸM" panose="020B0600000000000000" pitchFamily="50" charset="-128"/>
            <a:ea typeface="HGSｺﾞｼｯｸM" panose="020B0600000000000000" pitchFamily="50" charset="-128"/>
          </a:endParaRPr>
        </a:p>
        <a:p>
          <a:endParaRPr kumimoji="1" lang="en-US" altLang="ja-JP" sz="900" b="1">
            <a:solidFill>
              <a:srgbClr val="FF0000"/>
            </a:solidFill>
            <a:latin typeface="HGSｺﾞｼｯｸM" panose="020B0600000000000000" pitchFamily="50" charset="-128"/>
            <a:ea typeface="HGSｺﾞｼｯｸM" panose="020B0600000000000000" pitchFamily="50" charset="-128"/>
          </a:endParaRPr>
        </a:p>
        <a:p>
          <a:endParaRPr kumimoji="1" lang="ja-JP" altLang="en-US" sz="900">
            <a:latin typeface="HGSｺﾞｼｯｸM" panose="020B0600000000000000" pitchFamily="50" charset="-128"/>
            <a:ea typeface="HGSｺﾞｼｯｸM" panose="020B0600000000000000" pitchFamily="50" charset="-128"/>
          </a:endParaRPr>
        </a:p>
      </xdr:txBody>
    </xdr:sp>
    <xdr:clientData/>
  </xdr:twoCellAnchor>
  <xdr:twoCellAnchor>
    <xdr:from>
      <xdr:col>7</xdr:col>
      <xdr:colOff>182562</xdr:colOff>
      <xdr:row>79</xdr:row>
      <xdr:rowOff>293687</xdr:rowOff>
    </xdr:from>
    <xdr:to>
      <xdr:col>9</xdr:col>
      <xdr:colOff>261937</xdr:colOff>
      <xdr:row>80</xdr:row>
      <xdr:rowOff>23812</xdr:rowOff>
    </xdr:to>
    <xdr:sp macro="" textlink="">
      <xdr:nvSpPr>
        <xdr:cNvPr id="33" name="テキスト ボックス 32"/>
        <xdr:cNvSpPr txBox="1"/>
      </xdr:nvSpPr>
      <xdr:spPr>
        <a:xfrm>
          <a:off x="2905125" y="17438687"/>
          <a:ext cx="857250" cy="222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FF0000"/>
              </a:solidFill>
              <a:latin typeface="HGSｺﾞｼｯｸM" panose="020B0600000000000000" pitchFamily="50" charset="-128"/>
              <a:ea typeface="HGSｺﾞｼｯｸM" panose="020B0600000000000000" pitchFamily="50" charset="-128"/>
            </a:rPr>
            <a:t>作業道作設</a:t>
          </a:r>
          <a:endParaRPr kumimoji="1" lang="en-US" altLang="ja-JP" sz="900" b="1">
            <a:solidFill>
              <a:srgbClr val="FF0000"/>
            </a:solidFill>
            <a:latin typeface="HGSｺﾞｼｯｸM" panose="020B0600000000000000" pitchFamily="50" charset="-128"/>
            <a:ea typeface="HGSｺﾞｼｯｸM" panose="020B0600000000000000" pitchFamily="50" charset="-128"/>
          </a:endParaRPr>
        </a:p>
        <a:p>
          <a:endParaRPr kumimoji="1" lang="en-US" altLang="ja-JP" sz="900" b="1">
            <a:solidFill>
              <a:srgbClr val="FF0000"/>
            </a:solidFill>
            <a:latin typeface="HGSｺﾞｼｯｸM" panose="020B0600000000000000" pitchFamily="50" charset="-128"/>
            <a:ea typeface="HGSｺﾞｼｯｸM" panose="020B0600000000000000" pitchFamily="50" charset="-128"/>
          </a:endParaRPr>
        </a:p>
        <a:p>
          <a:endParaRPr kumimoji="1" lang="ja-JP" altLang="en-US" sz="900">
            <a:latin typeface="HGSｺﾞｼｯｸM" panose="020B0600000000000000" pitchFamily="50" charset="-128"/>
            <a:ea typeface="HGSｺﾞｼｯｸM" panose="020B0600000000000000" pitchFamily="50" charset="-128"/>
          </a:endParaRPr>
        </a:p>
      </xdr:txBody>
    </xdr:sp>
    <xdr:clientData/>
  </xdr:twoCellAnchor>
  <xdr:twoCellAnchor>
    <xdr:from>
      <xdr:col>7</xdr:col>
      <xdr:colOff>95249</xdr:colOff>
      <xdr:row>81</xdr:row>
      <xdr:rowOff>206375</xdr:rowOff>
    </xdr:from>
    <xdr:to>
      <xdr:col>9</xdr:col>
      <xdr:colOff>238125</xdr:colOff>
      <xdr:row>82</xdr:row>
      <xdr:rowOff>39688</xdr:rowOff>
    </xdr:to>
    <xdr:sp macro="" textlink="">
      <xdr:nvSpPr>
        <xdr:cNvPr id="35" name="テキスト ボックス 34"/>
        <xdr:cNvSpPr txBox="1"/>
      </xdr:nvSpPr>
      <xdr:spPr>
        <a:xfrm>
          <a:off x="2817812" y="18907125"/>
          <a:ext cx="920751" cy="2778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FF0000"/>
              </a:solidFill>
              <a:latin typeface="HGSｺﾞｼｯｸM" panose="020B0600000000000000" pitchFamily="50" charset="-128"/>
              <a:ea typeface="HGSｺﾞｼｯｸM" panose="020B0600000000000000" pitchFamily="50" charset="-128"/>
            </a:rPr>
            <a:t>ﾁｪｰﾝｿｰ購入</a:t>
          </a:r>
          <a:endParaRPr kumimoji="1" lang="en-US" altLang="ja-JP" sz="900" b="1">
            <a:solidFill>
              <a:srgbClr val="FF0000"/>
            </a:solidFill>
            <a:latin typeface="HGSｺﾞｼｯｸM" panose="020B0600000000000000" pitchFamily="50" charset="-128"/>
            <a:ea typeface="HGSｺﾞｼｯｸM" panose="020B0600000000000000" pitchFamily="50" charset="-128"/>
          </a:endParaRPr>
        </a:p>
        <a:p>
          <a:endParaRPr kumimoji="1" lang="ja-JP" altLang="en-US" sz="900">
            <a:latin typeface="HGSｺﾞｼｯｸM" panose="020B0600000000000000" pitchFamily="50" charset="-128"/>
            <a:ea typeface="HGSｺﾞｼｯｸM" panose="020B0600000000000000" pitchFamily="50" charset="-128"/>
          </a:endParaRPr>
        </a:p>
      </xdr:txBody>
    </xdr:sp>
    <xdr:clientData/>
  </xdr:twoCellAnchor>
  <xdr:twoCellAnchor>
    <xdr:from>
      <xdr:col>11</xdr:col>
      <xdr:colOff>79373</xdr:colOff>
      <xdr:row>81</xdr:row>
      <xdr:rowOff>103188</xdr:rowOff>
    </xdr:from>
    <xdr:to>
      <xdr:col>13</xdr:col>
      <xdr:colOff>349249</xdr:colOff>
      <xdr:row>81</xdr:row>
      <xdr:rowOff>325438</xdr:rowOff>
    </xdr:to>
    <xdr:sp macro="" textlink="">
      <xdr:nvSpPr>
        <xdr:cNvPr id="36" name="テキスト ボックス 35"/>
        <xdr:cNvSpPr txBox="1"/>
      </xdr:nvSpPr>
      <xdr:spPr>
        <a:xfrm>
          <a:off x="4357686" y="18232438"/>
          <a:ext cx="1047751" cy="222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FF0000"/>
              </a:solidFill>
              <a:latin typeface="HGSｺﾞｼｯｸM" panose="020B0600000000000000" pitchFamily="50" charset="-128"/>
              <a:ea typeface="HGSｺﾞｼｯｸM" panose="020B0600000000000000" pitchFamily="50" charset="-128"/>
            </a:rPr>
            <a:t>炭焼き小屋設置</a:t>
          </a:r>
          <a:endParaRPr kumimoji="1" lang="en-US" altLang="ja-JP" sz="900" b="1">
            <a:solidFill>
              <a:srgbClr val="FF0000"/>
            </a:solidFill>
            <a:latin typeface="HGSｺﾞｼｯｸM" panose="020B0600000000000000" pitchFamily="50" charset="-128"/>
            <a:ea typeface="HGSｺﾞｼｯｸM" panose="020B0600000000000000" pitchFamily="50" charset="-128"/>
          </a:endParaRPr>
        </a:p>
        <a:p>
          <a:endParaRPr kumimoji="1" lang="ja-JP" altLang="en-US" sz="900">
            <a:latin typeface="HGSｺﾞｼｯｸM" panose="020B0600000000000000" pitchFamily="50" charset="-128"/>
            <a:ea typeface="HGSｺﾞｼｯｸM" panose="020B0600000000000000" pitchFamily="50" charset="-128"/>
          </a:endParaRPr>
        </a:p>
      </xdr:txBody>
    </xdr:sp>
    <xdr:clientData/>
  </xdr:twoCellAnchor>
  <xdr:twoCellAnchor>
    <xdr:from>
      <xdr:col>12</xdr:col>
      <xdr:colOff>127002</xdr:colOff>
      <xdr:row>59</xdr:row>
      <xdr:rowOff>39687</xdr:rowOff>
    </xdr:from>
    <xdr:to>
      <xdr:col>15</xdr:col>
      <xdr:colOff>206375</xdr:colOff>
      <xdr:row>61</xdr:row>
      <xdr:rowOff>95249</xdr:rowOff>
    </xdr:to>
    <xdr:sp macro="" textlink="">
      <xdr:nvSpPr>
        <xdr:cNvPr id="38" name="角丸四角形吹き出し 37"/>
        <xdr:cNvSpPr/>
      </xdr:nvSpPr>
      <xdr:spPr>
        <a:xfrm>
          <a:off x="4794252" y="11437937"/>
          <a:ext cx="1246186" cy="396875"/>
        </a:xfrm>
        <a:prstGeom prst="wedgeRoundRectCallout">
          <a:avLst>
            <a:gd name="adj1" fmla="val 23442"/>
            <a:gd name="adj2" fmla="val -95221"/>
            <a:gd name="adj3" fmla="val 16667"/>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b="1">
              <a:solidFill>
                <a:srgbClr val="FF0000"/>
              </a:solidFill>
            </a:rPr>
            <a:t>上限３７５万円</a:t>
          </a:r>
        </a:p>
      </xdr:txBody>
    </xdr:sp>
    <xdr:clientData/>
  </xdr:twoCellAnchor>
  <xdr:twoCellAnchor>
    <xdr:from>
      <xdr:col>12</xdr:col>
      <xdr:colOff>254000</xdr:colOff>
      <xdr:row>78</xdr:row>
      <xdr:rowOff>174625</xdr:rowOff>
    </xdr:from>
    <xdr:to>
      <xdr:col>14</xdr:col>
      <xdr:colOff>7938</xdr:colOff>
      <xdr:row>78</xdr:row>
      <xdr:rowOff>182563</xdr:rowOff>
    </xdr:to>
    <xdr:cxnSp macro="">
      <xdr:nvCxnSpPr>
        <xdr:cNvPr id="39" name="直線矢印コネクタ 38"/>
        <xdr:cNvCxnSpPr/>
      </xdr:nvCxnSpPr>
      <xdr:spPr>
        <a:xfrm>
          <a:off x="4921250" y="16827500"/>
          <a:ext cx="531813" cy="7938"/>
        </a:xfrm>
        <a:prstGeom prst="straightConnector1">
          <a:avLst/>
        </a:prstGeom>
        <a:ln w="19050">
          <a:solidFill>
            <a:srgbClr val="FF0000"/>
          </a:solidFill>
          <a:headEnd type="triangle"/>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13</xdr:col>
      <xdr:colOff>150812</xdr:colOff>
      <xdr:row>78</xdr:row>
      <xdr:rowOff>254000</xdr:rowOff>
    </xdr:from>
    <xdr:to>
      <xdr:col>14</xdr:col>
      <xdr:colOff>365125</xdr:colOff>
      <xdr:row>78</xdr:row>
      <xdr:rowOff>476250</xdr:rowOff>
    </xdr:to>
    <xdr:sp macro="" textlink="">
      <xdr:nvSpPr>
        <xdr:cNvPr id="42" name="テキスト ボックス 41"/>
        <xdr:cNvSpPr txBox="1"/>
      </xdr:nvSpPr>
      <xdr:spPr>
        <a:xfrm>
          <a:off x="5207000" y="16906875"/>
          <a:ext cx="603250" cy="222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FF0000"/>
              </a:solidFill>
              <a:latin typeface="HGSｺﾞｼｯｸM" panose="020B0600000000000000" pitchFamily="50" charset="-128"/>
              <a:ea typeface="HGSｺﾞｼｯｸM" panose="020B0600000000000000" pitchFamily="50" charset="-128"/>
            </a:rPr>
            <a:t>炭焼き</a:t>
          </a:r>
          <a:endParaRPr kumimoji="1" lang="en-US" altLang="ja-JP" sz="900" b="1">
            <a:solidFill>
              <a:srgbClr val="FF0000"/>
            </a:solidFill>
            <a:latin typeface="HGSｺﾞｼｯｸM" panose="020B0600000000000000" pitchFamily="50" charset="-128"/>
            <a:ea typeface="HGSｺﾞｼｯｸM" panose="020B0600000000000000" pitchFamily="50" charset="-128"/>
          </a:endParaRPr>
        </a:p>
        <a:p>
          <a:endParaRPr kumimoji="1" lang="en-US" altLang="ja-JP" sz="900" b="1">
            <a:solidFill>
              <a:srgbClr val="FF0000"/>
            </a:solidFill>
            <a:latin typeface="HGSｺﾞｼｯｸM" panose="020B0600000000000000" pitchFamily="50" charset="-128"/>
            <a:ea typeface="HGSｺﾞｼｯｸM" panose="020B0600000000000000" pitchFamily="50" charset="-128"/>
          </a:endParaRPr>
        </a:p>
        <a:p>
          <a:endParaRPr kumimoji="1" lang="en-US" altLang="ja-JP" sz="900" b="1">
            <a:solidFill>
              <a:srgbClr val="FF0000"/>
            </a:solidFill>
            <a:latin typeface="HGSｺﾞｼｯｸM" panose="020B0600000000000000" pitchFamily="50" charset="-128"/>
            <a:ea typeface="HGSｺﾞｼｯｸM" panose="020B0600000000000000" pitchFamily="50" charset="-128"/>
          </a:endParaRPr>
        </a:p>
        <a:p>
          <a:endParaRPr kumimoji="1" lang="ja-JP" altLang="en-US" sz="900">
            <a:latin typeface="HGSｺﾞｼｯｸM" panose="020B0600000000000000" pitchFamily="50" charset="-128"/>
            <a:ea typeface="HGSｺﾞｼｯｸM" panose="020B0600000000000000" pitchFamily="50" charset="-128"/>
          </a:endParaRPr>
        </a:p>
      </xdr:txBody>
    </xdr:sp>
    <xdr:clientData/>
  </xdr:twoCellAnchor>
  <xdr:twoCellAnchor>
    <xdr:from>
      <xdr:col>3</xdr:col>
      <xdr:colOff>309563</xdr:colOff>
      <xdr:row>72</xdr:row>
      <xdr:rowOff>166687</xdr:rowOff>
    </xdr:from>
    <xdr:to>
      <xdr:col>15</xdr:col>
      <xdr:colOff>206375</xdr:colOff>
      <xdr:row>72</xdr:row>
      <xdr:rowOff>539751</xdr:rowOff>
    </xdr:to>
    <xdr:sp macro="" textlink="">
      <xdr:nvSpPr>
        <xdr:cNvPr id="31" name="角丸四角形 30"/>
        <xdr:cNvSpPr/>
      </xdr:nvSpPr>
      <xdr:spPr>
        <a:xfrm>
          <a:off x="1476376" y="15763875"/>
          <a:ext cx="4564062" cy="373064"/>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900" b="1">
              <a:solidFill>
                <a:srgbClr val="00B0F0"/>
              </a:solidFill>
              <a:latin typeface="HGSｺﾞｼｯｸM" panose="020B0600000000000000" pitchFamily="50" charset="-128"/>
              <a:ea typeface="HGSｺﾞｼｯｸM" panose="020B0600000000000000" pitchFamily="50" charset="-128"/>
            </a:rPr>
            <a:t>作業は</a:t>
          </a:r>
          <a:r>
            <a:rPr kumimoji="1" lang="en-US" altLang="ja-JP" sz="900" b="1">
              <a:solidFill>
                <a:srgbClr val="FF0000"/>
              </a:solidFill>
              <a:latin typeface="HGSｺﾞｼｯｸM" panose="020B0600000000000000" pitchFamily="50" charset="-128"/>
              <a:ea typeface="HGSｺﾞｼｯｸM" panose="020B0600000000000000" pitchFamily="50" charset="-128"/>
            </a:rPr>
            <a:t>2</a:t>
          </a:r>
          <a:r>
            <a:rPr kumimoji="1" lang="ja-JP" altLang="en-US" sz="900" b="1">
              <a:solidFill>
                <a:srgbClr val="FF0000"/>
              </a:solidFill>
              <a:latin typeface="HGSｺﾞｼｯｸM" panose="020B0600000000000000" pitchFamily="50" charset="-128"/>
              <a:ea typeface="HGSｺﾞｼｯｸM" panose="020B0600000000000000" pitchFamily="50" charset="-128"/>
            </a:rPr>
            <a:t>月</a:t>
          </a:r>
          <a:r>
            <a:rPr kumimoji="1" lang="en-US" altLang="ja-JP" sz="900" b="1">
              <a:solidFill>
                <a:srgbClr val="FF0000"/>
              </a:solidFill>
              <a:latin typeface="HGSｺﾞｼｯｸM" panose="020B0600000000000000" pitchFamily="50" charset="-128"/>
              <a:ea typeface="HGSｺﾞｼｯｸM" panose="020B0600000000000000" pitchFamily="50" charset="-128"/>
            </a:rPr>
            <a:t>15</a:t>
          </a:r>
          <a:r>
            <a:rPr kumimoji="1" lang="ja-JP" altLang="en-US" sz="900" b="1">
              <a:solidFill>
                <a:srgbClr val="FF0000"/>
              </a:solidFill>
              <a:latin typeface="HGSｺﾞｼｯｸM" panose="020B0600000000000000" pitchFamily="50" charset="-128"/>
              <a:ea typeface="HGSｺﾞｼｯｸM" panose="020B0600000000000000" pitchFamily="50" charset="-128"/>
            </a:rPr>
            <a:t>日まで</a:t>
          </a:r>
          <a:r>
            <a:rPr kumimoji="1" lang="ja-JP" altLang="en-US" sz="900" b="1">
              <a:solidFill>
                <a:srgbClr val="00B0F0"/>
              </a:solidFill>
              <a:latin typeface="HGSｺﾞｼｯｸM" panose="020B0600000000000000" pitchFamily="50" charset="-128"/>
              <a:ea typeface="HGSｺﾞｼｯｸM" panose="020B0600000000000000" pitchFamily="50" charset="-128"/>
            </a:rPr>
            <a:t>に完了してください。（実施状況報告書の提出期限が</a:t>
          </a:r>
          <a:r>
            <a:rPr kumimoji="1" lang="en-US" altLang="ja-JP" sz="900" b="1">
              <a:solidFill>
                <a:srgbClr val="FF0000"/>
              </a:solidFill>
              <a:latin typeface="HGSｺﾞｼｯｸM" panose="020B0600000000000000" pitchFamily="50" charset="-128"/>
              <a:ea typeface="HGSｺﾞｼｯｸM" panose="020B0600000000000000" pitchFamily="50" charset="-128"/>
            </a:rPr>
            <a:t>2</a:t>
          </a:r>
          <a:r>
            <a:rPr kumimoji="1" lang="ja-JP" altLang="en-US" sz="900" b="1">
              <a:solidFill>
                <a:srgbClr val="FF0000"/>
              </a:solidFill>
              <a:latin typeface="HGSｺﾞｼｯｸM" panose="020B0600000000000000" pitchFamily="50" charset="-128"/>
              <a:ea typeface="HGSｺﾞｼｯｸM" panose="020B0600000000000000" pitchFamily="50" charset="-128"/>
            </a:rPr>
            <a:t>月末日</a:t>
          </a:r>
          <a:r>
            <a:rPr kumimoji="1" lang="ja-JP" altLang="en-US" sz="900" b="1">
              <a:solidFill>
                <a:srgbClr val="00B0F0"/>
              </a:solidFill>
              <a:latin typeface="HGSｺﾞｼｯｸM" panose="020B0600000000000000" pitchFamily="50" charset="-128"/>
              <a:ea typeface="HGSｺﾞｼｯｸM" panose="020B0600000000000000" pitchFamily="50" charset="-128"/>
            </a:rPr>
            <a:t>）</a:t>
          </a:r>
        </a:p>
      </xdr:txBody>
    </xdr:sp>
    <xdr:clientData/>
  </xdr:twoCellAnchor>
  <xdr:twoCellAnchor editAs="oneCell">
    <xdr:from>
      <xdr:col>0</xdr:col>
      <xdr:colOff>95251</xdr:colOff>
      <xdr:row>82</xdr:row>
      <xdr:rowOff>1</xdr:rowOff>
    </xdr:from>
    <xdr:to>
      <xdr:col>15</xdr:col>
      <xdr:colOff>238126</xdr:colOff>
      <xdr:row>83</xdr:row>
      <xdr:rowOff>142875</xdr:rowOff>
    </xdr:to>
    <xdr:pic>
      <xdr:nvPicPr>
        <xdr:cNvPr id="43" name="図 42"/>
        <xdr:cNvPicPr>
          <a:picLocks noChangeAspect="1"/>
        </xdr:cNvPicPr>
      </xdr:nvPicPr>
      <xdr:blipFill>
        <a:blip xmlns:r="http://schemas.openxmlformats.org/officeDocument/2006/relationships" r:embed="rId1"/>
        <a:stretch>
          <a:fillRect/>
        </a:stretch>
      </xdr:blipFill>
      <xdr:spPr>
        <a:xfrm>
          <a:off x="95251" y="19970751"/>
          <a:ext cx="5976938" cy="603249"/>
        </a:xfrm>
        <a:prstGeom prst="rect">
          <a:avLst/>
        </a:prstGeom>
      </xdr:spPr>
    </xdr:pic>
    <xdr:clientData/>
  </xdr:twoCellAnchor>
  <xdr:twoCellAnchor>
    <xdr:from>
      <xdr:col>0</xdr:col>
      <xdr:colOff>254001</xdr:colOff>
      <xdr:row>27</xdr:row>
      <xdr:rowOff>39687</xdr:rowOff>
    </xdr:from>
    <xdr:to>
      <xdr:col>3</xdr:col>
      <xdr:colOff>103188</xdr:colOff>
      <xdr:row>28</xdr:row>
      <xdr:rowOff>47625</xdr:rowOff>
    </xdr:to>
    <xdr:sp macro="" textlink="">
      <xdr:nvSpPr>
        <xdr:cNvPr id="45" name="正方形/長方形 44"/>
        <xdr:cNvSpPr/>
      </xdr:nvSpPr>
      <xdr:spPr>
        <a:xfrm>
          <a:off x="254001" y="5873750"/>
          <a:ext cx="1016000" cy="285750"/>
        </a:xfrm>
        <a:prstGeom prst="rect">
          <a:avLst/>
        </a:prstGeom>
        <a:solidFill>
          <a:srgbClr val="FF0000"/>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一年目の例</a:t>
          </a:r>
        </a:p>
      </xdr:txBody>
    </xdr:sp>
    <xdr:clientData/>
  </xdr:twoCellAnchor>
  <xdr:twoCellAnchor>
    <xdr:from>
      <xdr:col>7</xdr:col>
      <xdr:colOff>261938</xdr:colOff>
      <xdr:row>80</xdr:row>
      <xdr:rowOff>150812</xdr:rowOff>
    </xdr:from>
    <xdr:to>
      <xdr:col>8</xdr:col>
      <xdr:colOff>246064</xdr:colOff>
      <xdr:row>80</xdr:row>
      <xdr:rowOff>158750</xdr:rowOff>
    </xdr:to>
    <xdr:cxnSp macro="">
      <xdr:nvCxnSpPr>
        <xdr:cNvPr id="49" name="直線矢印コネクタ 48"/>
        <xdr:cNvCxnSpPr/>
      </xdr:nvCxnSpPr>
      <xdr:spPr>
        <a:xfrm>
          <a:off x="2984501" y="18311812"/>
          <a:ext cx="373063" cy="7938"/>
        </a:xfrm>
        <a:prstGeom prst="straightConnector1">
          <a:avLst/>
        </a:prstGeom>
        <a:ln w="19050">
          <a:solidFill>
            <a:srgbClr val="FF0000"/>
          </a:solidFill>
          <a:headEnd type="triangle"/>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23812</xdr:colOff>
      <xdr:row>80</xdr:row>
      <xdr:rowOff>166686</xdr:rowOff>
    </xdr:from>
    <xdr:to>
      <xdr:col>13</xdr:col>
      <xdr:colOff>7937</xdr:colOff>
      <xdr:row>80</xdr:row>
      <xdr:rowOff>174624</xdr:rowOff>
    </xdr:to>
    <xdr:cxnSp macro="">
      <xdr:nvCxnSpPr>
        <xdr:cNvPr id="51" name="直線矢印コネクタ 50"/>
        <xdr:cNvCxnSpPr/>
      </xdr:nvCxnSpPr>
      <xdr:spPr>
        <a:xfrm>
          <a:off x="4691062" y="18327686"/>
          <a:ext cx="373063" cy="7938"/>
        </a:xfrm>
        <a:prstGeom prst="straightConnector1">
          <a:avLst/>
        </a:prstGeom>
        <a:ln w="19050">
          <a:solidFill>
            <a:srgbClr val="FF0000"/>
          </a:solidFill>
          <a:headEnd type="triangle"/>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293688</xdr:colOff>
      <xdr:row>80</xdr:row>
      <xdr:rowOff>222250</xdr:rowOff>
    </xdr:from>
    <xdr:to>
      <xdr:col>10</xdr:col>
      <xdr:colOff>134938</xdr:colOff>
      <xdr:row>80</xdr:row>
      <xdr:rowOff>444500</xdr:rowOff>
    </xdr:to>
    <xdr:sp macro="" textlink="">
      <xdr:nvSpPr>
        <xdr:cNvPr id="58" name="テキスト ボックス 57"/>
        <xdr:cNvSpPr txBox="1"/>
      </xdr:nvSpPr>
      <xdr:spPr>
        <a:xfrm>
          <a:off x="2627313" y="18383250"/>
          <a:ext cx="1397000" cy="222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FF0000"/>
              </a:solidFill>
              <a:latin typeface="HGSｺﾞｼｯｸM" panose="020B0600000000000000" pitchFamily="50" charset="-128"/>
              <a:ea typeface="HGSｺﾞｼｯｸM" panose="020B0600000000000000" pitchFamily="50" charset="-128"/>
            </a:rPr>
            <a:t>活動内容の検討・調整</a:t>
          </a:r>
          <a:endParaRPr kumimoji="1" lang="en-US" altLang="ja-JP" sz="900" b="1">
            <a:solidFill>
              <a:srgbClr val="FF0000"/>
            </a:solidFill>
            <a:latin typeface="HGSｺﾞｼｯｸM" panose="020B0600000000000000" pitchFamily="50" charset="-128"/>
            <a:ea typeface="HGSｺﾞｼｯｸM" panose="020B0600000000000000" pitchFamily="50" charset="-128"/>
          </a:endParaRPr>
        </a:p>
        <a:p>
          <a:endParaRPr kumimoji="1" lang="en-US" altLang="ja-JP" sz="900" b="1">
            <a:solidFill>
              <a:srgbClr val="FF0000"/>
            </a:solidFill>
            <a:latin typeface="HGSｺﾞｼｯｸM" panose="020B0600000000000000" pitchFamily="50" charset="-128"/>
            <a:ea typeface="HGSｺﾞｼｯｸM" panose="020B0600000000000000" pitchFamily="50" charset="-128"/>
          </a:endParaRPr>
        </a:p>
        <a:p>
          <a:endParaRPr kumimoji="1" lang="en-US" altLang="ja-JP" sz="900" b="1">
            <a:solidFill>
              <a:srgbClr val="FF0000"/>
            </a:solidFill>
            <a:latin typeface="HGSｺﾞｼｯｸM" panose="020B0600000000000000" pitchFamily="50" charset="-128"/>
            <a:ea typeface="HGSｺﾞｼｯｸM" panose="020B0600000000000000" pitchFamily="50" charset="-128"/>
          </a:endParaRPr>
        </a:p>
        <a:p>
          <a:endParaRPr kumimoji="1" lang="ja-JP" altLang="en-US" sz="900">
            <a:latin typeface="HGSｺﾞｼｯｸM" panose="020B0600000000000000" pitchFamily="50" charset="-128"/>
            <a:ea typeface="HGSｺﾞｼｯｸM" panose="020B0600000000000000" pitchFamily="50" charset="-128"/>
          </a:endParaRPr>
        </a:p>
      </xdr:txBody>
    </xdr:sp>
    <xdr:clientData/>
  </xdr:twoCellAnchor>
  <xdr:twoCellAnchor>
    <xdr:from>
      <xdr:col>11</xdr:col>
      <xdr:colOff>230186</xdr:colOff>
      <xdr:row>80</xdr:row>
      <xdr:rowOff>230188</xdr:rowOff>
    </xdr:from>
    <xdr:to>
      <xdr:col>14</xdr:col>
      <xdr:colOff>317499</xdr:colOff>
      <xdr:row>80</xdr:row>
      <xdr:rowOff>452438</xdr:rowOff>
    </xdr:to>
    <xdr:sp macro="" textlink="">
      <xdr:nvSpPr>
        <xdr:cNvPr id="59" name="テキスト ボックス 58"/>
        <xdr:cNvSpPr txBox="1"/>
      </xdr:nvSpPr>
      <xdr:spPr>
        <a:xfrm>
          <a:off x="4508499" y="18391188"/>
          <a:ext cx="1254125" cy="222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FF0000"/>
              </a:solidFill>
              <a:latin typeface="HGSｺﾞｼｯｸM" panose="020B0600000000000000" pitchFamily="50" charset="-128"/>
              <a:ea typeface="HGSｺﾞｼｯｸM" panose="020B0600000000000000" pitchFamily="50" charset="-128"/>
            </a:rPr>
            <a:t>森林保全管理活動</a:t>
          </a:r>
          <a:endParaRPr kumimoji="1" lang="en-US" altLang="ja-JP" sz="900" b="1">
            <a:solidFill>
              <a:srgbClr val="FF0000"/>
            </a:solidFill>
            <a:latin typeface="HGSｺﾞｼｯｸM" panose="020B0600000000000000" pitchFamily="50" charset="-128"/>
            <a:ea typeface="HGSｺﾞｼｯｸM" panose="020B0600000000000000" pitchFamily="50" charset="-128"/>
          </a:endParaRPr>
        </a:p>
        <a:p>
          <a:endParaRPr kumimoji="1" lang="en-US" altLang="ja-JP" sz="900" b="1">
            <a:solidFill>
              <a:srgbClr val="FF0000"/>
            </a:solidFill>
            <a:latin typeface="HGSｺﾞｼｯｸM" panose="020B0600000000000000" pitchFamily="50" charset="-128"/>
            <a:ea typeface="HGSｺﾞｼｯｸM" panose="020B0600000000000000" pitchFamily="50" charset="-128"/>
          </a:endParaRPr>
        </a:p>
        <a:p>
          <a:endParaRPr kumimoji="1" lang="en-US" altLang="ja-JP" sz="900" b="1">
            <a:solidFill>
              <a:srgbClr val="FF0000"/>
            </a:solidFill>
            <a:latin typeface="HGSｺﾞｼｯｸM" panose="020B0600000000000000" pitchFamily="50" charset="-128"/>
            <a:ea typeface="HGSｺﾞｼｯｸM" panose="020B0600000000000000" pitchFamily="50" charset="-128"/>
          </a:endParaRPr>
        </a:p>
        <a:p>
          <a:endParaRPr kumimoji="1" lang="ja-JP" altLang="en-US" sz="900">
            <a:latin typeface="HGSｺﾞｼｯｸM" panose="020B0600000000000000" pitchFamily="50" charset="-128"/>
            <a:ea typeface="HGS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a@bcde.fg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T97"/>
  <sheetViews>
    <sheetView showGridLines="0" tabSelected="1" view="pageBreakPreview" zoomScale="120" zoomScaleNormal="100" zoomScaleSheetLayoutView="120" workbookViewId="0">
      <selection activeCell="Q73" sqref="Q73"/>
    </sheetView>
  </sheetViews>
  <sheetFormatPr defaultColWidth="9" defaultRowHeight="12" x14ac:dyDescent="0.4"/>
  <cols>
    <col min="1" max="16" width="5.125" style="1" customWidth="1"/>
    <col min="17" max="16384" width="9" style="1"/>
  </cols>
  <sheetData>
    <row r="1" spans="1:16" ht="14.25" x14ac:dyDescent="0.4">
      <c r="A1" s="11" t="s">
        <v>0</v>
      </c>
      <c r="B1" s="12"/>
      <c r="C1" s="12"/>
      <c r="D1" s="12"/>
      <c r="E1" s="12"/>
      <c r="F1" s="12"/>
      <c r="G1" s="12"/>
      <c r="H1" s="12"/>
      <c r="I1" s="12"/>
      <c r="J1" s="12"/>
      <c r="K1" s="12"/>
      <c r="L1" s="12"/>
      <c r="M1" s="12"/>
      <c r="N1" s="12"/>
      <c r="O1" s="12"/>
      <c r="P1" s="12"/>
    </row>
    <row r="2" spans="1:16" ht="14.25" customHeight="1" x14ac:dyDescent="0.4">
      <c r="A2" s="189" t="s">
        <v>1</v>
      </c>
      <c r="B2" s="189"/>
      <c r="C2" s="189"/>
      <c r="D2" s="189"/>
      <c r="E2" s="189"/>
      <c r="F2" s="189"/>
      <c r="G2" s="189"/>
      <c r="H2" s="189"/>
      <c r="I2" s="189"/>
      <c r="J2" s="189"/>
      <c r="K2" s="189"/>
      <c r="L2" s="189"/>
      <c r="M2" s="189"/>
      <c r="N2" s="189"/>
      <c r="O2" s="189"/>
      <c r="P2" s="189"/>
    </row>
    <row r="3" spans="1:16" ht="14.25" customHeight="1" x14ac:dyDescent="0.4">
      <c r="A3" s="189" t="s">
        <v>82</v>
      </c>
      <c r="B3" s="189"/>
      <c r="C3" s="189"/>
      <c r="D3" s="189"/>
      <c r="E3" s="189"/>
      <c r="F3" s="189"/>
      <c r="G3" s="189"/>
      <c r="H3" s="189"/>
      <c r="I3" s="189"/>
      <c r="J3" s="189"/>
      <c r="K3" s="189"/>
      <c r="L3" s="189"/>
      <c r="M3" s="189"/>
      <c r="N3" s="189"/>
      <c r="O3" s="189"/>
      <c r="P3" s="189"/>
    </row>
    <row r="4" spans="1:16" ht="14.25" x14ac:dyDescent="0.4">
      <c r="A4" s="13"/>
      <c r="B4" s="12"/>
      <c r="C4" s="12"/>
      <c r="D4" s="12"/>
      <c r="E4" s="12"/>
      <c r="F4" s="12"/>
      <c r="G4" s="12"/>
      <c r="H4" s="12"/>
      <c r="I4" s="12"/>
      <c r="J4" s="12"/>
      <c r="K4" s="12"/>
      <c r="L4" s="12"/>
      <c r="M4" s="12"/>
      <c r="N4" s="12"/>
      <c r="O4" s="12"/>
      <c r="P4" s="12"/>
    </row>
    <row r="5" spans="1:16" ht="14.25" customHeight="1" x14ac:dyDescent="0.4">
      <c r="A5" s="82" t="s">
        <v>2</v>
      </c>
      <c r="B5" s="82"/>
      <c r="C5" s="82"/>
      <c r="D5" s="82"/>
      <c r="E5" s="82"/>
      <c r="F5" s="82"/>
      <c r="G5" s="82"/>
      <c r="H5" s="82"/>
      <c r="I5" s="82"/>
      <c r="J5" s="82"/>
      <c r="K5" s="82"/>
      <c r="L5" s="82"/>
      <c r="M5" s="82"/>
      <c r="N5" s="82"/>
      <c r="O5" s="82"/>
      <c r="P5" s="82"/>
    </row>
    <row r="6" spans="1:16" ht="14.25" customHeight="1" x14ac:dyDescent="0.4">
      <c r="A6" s="82" t="s">
        <v>3</v>
      </c>
      <c r="B6" s="82"/>
      <c r="C6" s="82"/>
      <c r="D6" s="82"/>
      <c r="E6" s="82"/>
      <c r="F6" s="82"/>
      <c r="G6" s="82"/>
      <c r="H6" s="82"/>
      <c r="I6" s="82"/>
      <c r="J6" s="82"/>
      <c r="K6" s="82"/>
      <c r="L6" s="82"/>
      <c r="M6" s="82"/>
      <c r="N6" s="82"/>
      <c r="O6" s="82"/>
      <c r="P6" s="82"/>
    </row>
    <row r="7" spans="1:16" ht="14.25" customHeight="1" x14ac:dyDescent="0.4">
      <c r="A7" s="190" t="s">
        <v>81</v>
      </c>
      <c r="B7" s="190"/>
      <c r="C7" s="190"/>
      <c r="D7" s="190"/>
      <c r="E7" s="190"/>
      <c r="F7" s="190"/>
      <c r="G7" s="190"/>
      <c r="H7" s="190"/>
      <c r="I7" s="190"/>
      <c r="J7" s="190"/>
      <c r="K7" s="190"/>
      <c r="L7" s="190"/>
      <c r="M7" s="190"/>
      <c r="N7" s="190"/>
      <c r="O7" s="190"/>
      <c r="P7" s="190"/>
    </row>
    <row r="8" spans="1:16" ht="14.25" customHeight="1" x14ac:dyDescent="0.4">
      <c r="A8" s="191" t="s">
        <v>4</v>
      </c>
      <c r="B8" s="191"/>
      <c r="C8" s="191"/>
      <c r="D8" s="191"/>
      <c r="E8" s="191"/>
      <c r="F8" s="191"/>
      <c r="G8" s="191"/>
      <c r="H8" s="191"/>
      <c r="I8" s="191"/>
      <c r="J8" s="191"/>
      <c r="K8" s="191"/>
      <c r="L8" s="191"/>
      <c r="M8" s="191"/>
      <c r="N8" s="191"/>
      <c r="O8" s="191"/>
      <c r="P8" s="191"/>
    </row>
    <row r="9" spans="1:16" ht="14.25" customHeight="1" x14ac:dyDescent="0.4">
      <c r="A9" s="14"/>
      <c r="B9" s="14"/>
      <c r="C9" s="14"/>
      <c r="D9" s="14"/>
      <c r="E9" s="14"/>
      <c r="F9" s="14"/>
      <c r="G9" s="14"/>
      <c r="H9" s="14"/>
      <c r="I9" s="14"/>
      <c r="J9" s="14"/>
      <c r="K9" s="14"/>
      <c r="L9" s="14"/>
      <c r="M9" s="14"/>
      <c r="N9" s="14"/>
      <c r="O9" s="14"/>
      <c r="P9" s="14"/>
    </row>
    <row r="10" spans="1:16" ht="14.25" x14ac:dyDescent="0.4">
      <c r="A10" s="11"/>
      <c r="B10" s="12"/>
      <c r="C10" s="12"/>
      <c r="D10" s="12"/>
      <c r="E10" s="12"/>
      <c r="F10" s="12"/>
      <c r="G10" s="12"/>
      <c r="H10" s="12"/>
      <c r="I10" s="12"/>
      <c r="J10" s="12"/>
      <c r="K10" s="12"/>
      <c r="L10" s="12"/>
      <c r="M10" s="12"/>
      <c r="N10" s="12"/>
      <c r="O10" s="12"/>
      <c r="P10" s="12"/>
    </row>
    <row r="11" spans="1:16" ht="14.25" customHeight="1" x14ac:dyDescent="0.4">
      <c r="A11" s="198" t="s">
        <v>98</v>
      </c>
      <c r="B11" s="198"/>
      <c r="C11" s="198"/>
      <c r="D11" s="198"/>
      <c r="E11" s="198"/>
      <c r="F11" s="198"/>
      <c r="G11" s="198"/>
      <c r="H11" s="198"/>
      <c r="I11" s="198"/>
      <c r="J11" s="198"/>
      <c r="K11" s="198"/>
      <c r="L11" s="198"/>
      <c r="M11" s="198"/>
      <c r="N11" s="198"/>
      <c r="O11" s="198"/>
      <c r="P11" s="198"/>
    </row>
    <row r="12" spans="1:16" ht="14.25" x14ac:dyDescent="0.4">
      <c r="A12" s="11"/>
      <c r="B12" s="12"/>
      <c r="C12" s="12"/>
      <c r="D12" s="12"/>
      <c r="E12" s="12"/>
      <c r="F12" s="12"/>
      <c r="G12" s="12"/>
      <c r="H12" s="12"/>
      <c r="I12" s="12"/>
      <c r="J12" s="12"/>
      <c r="K12" s="12"/>
      <c r="L12" s="12"/>
      <c r="M12" s="12"/>
      <c r="N12" s="12"/>
      <c r="O12" s="12"/>
      <c r="P12" s="12"/>
    </row>
    <row r="13" spans="1:16" ht="57" customHeight="1" x14ac:dyDescent="0.4">
      <c r="A13" s="82" t="s">
        <v>5</v>
      </c>
      <c r="B13" s="82"/>
      <c r="C13" s="82"/>
      <c r="D13" s="82"/>
      <c r="E13" s="82"/>
      <c r="F13" s="82"/>
      <c r="G13" s="82"/>
      <c r="H13" s="82"/>
      <c r="I13" s="82"/>
      <c r="J13" s="82"/>
      <c r="K13" s="82"/>
      <c r="L13" s="82"/>
      <c r="M13" s="82"/>
      <c r="N13" s="82"/>
      <c r="O13" s="82"/>
      <c r="P13" s="82"/>
    </row>
    <row r="14" spans="1:16" ht="14.25" x14ac:dyDescent="0.4">
      <c r="A14" s="11"/>
      <c r="B14" s="12"/>
      <c r="C14" s="12"/>
      <c r="D14" s="12"/>
      <c r="E14" s="12"/>
      <c r="F14" s="12"/>
      <c r="G14" s="12"/>
      <c r="H14" s="12"/>
      <c r="I14" s="12"/>
      <c r="J14" s="12"/>
      <c r="K14" s="12"/>
      <c r="L14" s="12"/>
      <c r="M14" s="12"/>
      <c r="N14" s="12"/>
      <c r="O14" s="12"/>
      <c r="P14" s="12"/>
    </row>
    <row r="15" spans="1:16" ht="14.25" customHeight="1" x14ac:dyDescent="0.4">
      <c r="A15" s="198" t="s">
        <v>6</v>
      </c>
      <c r="B15" s="198"/>
      <c r="C15" s="198"/>
      <c r="D15" s="198"/>
      <c r="E15" s="198"/>
      <c r="F15" s="198"/>
      <c r="G15" s="198"/>
      <c r="H15" s="198"/>
      <c r="I15" s="198"/>
      <c r="J15" s="198"/>
      <c r="K15" s="198"/>
      <c r="L15" s="198"/>
      <c r="M15" s="198"/>
      <c r="N15" s="198"/>
      <c r="O15" s="198"/>
      <c r="P15" s="198"/>
    </row>
    <row r="16" spans="1:16" ht="14.25" customHeight="1" x14ac:dyDescent="0.4">
      <c r="A16" s="15"/>
      <c r="B16" s="15"/>
      <c r="C16" s="15"/>
      <c r="D16" s="15"/>
      <c r="E16" s="15"/>
      <c r="F16" s="15"/>
      <c r="G16" s="15"/>
      <c r="H16" s="15"/>
      <c r="I16" s="15"/>
      <c r="J16" s="15"/>
      <c r="K16" s="15"/>
      <c r="L16" s="15"/>
      <c r="M16" s="15"/>
      <c r="N16" s="15"/>
      <c r="O16" s="15"/>
      <c r="P16" s="15"/>
    </row>
    <row r="17" spans="1:20" ht="14.25" customHeight="1" x14ac:dyDescent="0.4">
      <c r="A17" s="82" t="s">
        <v>7</v>
      </c>
      <c r="B17" s="82"/>
      <c r="C17" s="82"/>
      <c r="D17" s="82"/>
      <c r="E17" s="82"/>
      <c r="F17" s="82"/>
      <c r="G17" s="82"/>
      <c r="H17" s="82"/>
      <c r="I17" s="82"/>
      <c r="J17" s="82"/>
      <c r="K17" s="82"/>
      <c r="L17" s="82"/>
      <c r="M17" s="82"/>
      <c r="N17" s="82"/>
      <c r="O17" s="82"/>
      <c r="P17" s="82"/>
    </row>
    <row r="18" spans="1:20" ht="30" customHeight="1" x14ac:dyDescent="0.4">
      <c r="A18" s="16"/>
      <c r="B18" s="175" t="s">
        <v>86</v>
      </c>
      <c r="C18" s="175"/>
      <c r="D18" s="175"/>
      <c r="E18" s="175"/>
      <c r="F18" s="175"/>
      <c r="G18" s="175"/>
      <c r="H18" s="175"/>
      <c r="I18" s="175"/>
      <c r="J18" s="175"/>
      <c r="K18" s="175"/>
      <c r="L18" s="175"/>
      <c r="M18" s="175"/>
      <c r="N18" s="16"/>
      <c r="O18" s="16"/>
      <c r="P18" s="16"/>
    </row>
    <row r="19" spans="1:20" ht="14.25" customHeight="1" x14ac:dyDescent="0.4">
      <c r="A19" s="17"/>
      <c r="B19" s="12"/>
      <c r="C19" s="12"/>
      <c r="D19" s="12"/>
      <c r="E19" s="12"/>
      <c r="F19" s="12"/>
      <c r="G19" s="12"/>
      <c r="H19" s="12"/>
      <c r="I19" s="12"/>
      <c r="J19" s="12"/>
      <c r="K19" s="12"/>
      <c r="L19" s="12"/>
      <c r="M19" s="12"/>
      <c r="N19" s="12"/>
      <c r="O19" s="12"/>
      <c r="P19" s="12"/>
    </row>
    <row r="20" spans="1:20" ht="18" customHeight="1" x14ac:dyDescent="0.4">
      <c r="A20" s="82" t="s">
        <v>8</v>
      </c>
      <c r="B20" s="82"/>
      <c r="C20" s="82"/>
      <c r="D20" s="82"/>
      <c r="E20" s="82"/>
      <c r="F20" s="82"/>
      <c r="G20" s="82"/>
      <c r="H20" s="82"/>
      <c r="I20" s="82"/>
      <c r="J20" s="82"/>
      <c r="K20" s="82"/>
      <c r="L20" s="82"/>
      <c r="M20" s="82"/>
      <c r="N20" s="82"/>
      <c r="O20" s="82"/>
      <c r="P20" s="82"/>
    </row>
    <row r="21" spans="1:20" ht="28.5" customHeight="1" x14ac:dyDescent="0.4">
      <c r="A21" s="16"/>
      <c r="B21" s="28" t="s">
        <v>87</v>
      </c>
      <c r="C21" s="16"/>
      <c r="D21" s="16"/>
      <c r="E21" s="16"/>
      <c r="F21" s="16"/>
      <c r="G21" s="16"/>
      <c r="H21" s="16"/>
      <c r="I21" s="16"/>
      <c r="J21" s="16"/>
      <c r="K21" s="16"/>
      <c r="L21" s="16"/>
      <c r="M21" s="16"/>
      <c r="N21" s="16"/>
      <c r="O21" s="16"/>
      <c r="P21" s="16"/>
    </row>
    <row r="22" spans="1:20" ht="27" customHeight="1" x14ac:dyDescent="0.4">
      <c r="A22" s="18"/>
      <c r="B22" s="11" t="s">
        <v>88</v>
      </c>
      <c r="C22" s="18"/>
      <c r="D22" s="18"/>
      <c r="E22" s="18"/>
      <c r="F22" s="18"/>
      <c r="G22" s="18"/>
      <c r="H22" s="18"/>
      <c r="I22" s="18"/>
      <c r="J22" s="18"/>
      <c r="K22" s="18"/>
      <c r="L22" s="18"/>
      <c r="M22" s="18"/>
      <c r="N22" s="18"/>
      <c r="O22" s="18"/>
      <c r="P22" s="18"/>
      <c r="T22" s="188"/>
    </row>
    <row r="23" spans="1:20" ht="32.25" customHeight="1" x14ac:dyDescent="0.4">
      <c r="A23" s="35" t="s">
        <v>9</v>
      </c>
      <c r="B23" s="36"/>
      <c r="C23" s="36"/>
      <c r="D23" s="36"/>
      <c r="E23" s="36"/>
      <c r="F23" s="36"/>
      <c r="G23" s="36"/>
      <c r="H23" s="36"/>
      <c r="I23" s="36"/>
      <c r="J23" s="36"/>
      <c r="K23" s="36"/>
      <c r="L23" s="36"/>
      <c r="M23" s="36"/>
      <c r="N23" s="12"/>
      <c r="O23" s="12"/>
      <c r="P23" s="12"/>
      <c r="T23" s="188"/>
    </row>
    <row r="24" spans="1:20" ht="24" customHeight="1" x14ac:dyDescent="0.4">
      <c r="A24" s="17"/>
      <c r="B24" s="32" t="s">
        <v>84</v>
      </c>
      <c r="C24" s="32"/>
      <c r="D24" s="33" t="s">
        <v>89</v>
      </c>
      <c r="E24" s="33"/>
      <c r="F24" s="33"/>
      <c r="G24" s="33"/>
      <c r="H24" s="33"/>
      <c r="I24" s="27"/>
      <c r="J24" s="12"/>
      <c r="K24" s="12"/>
      <c r="L24" s="12"/>
      <c r="M24" s="12"/>
      <c r="N24" s="12"/>
      <c r="O24" s="12"/>
      <c r="P24" s="12"/>
      <c r="T24" s="2"/>
    </row>
    <row r="25" spans="1:20" ht="24" customHeight="1" x14ac:dyDescent="0.4">
      <c r="A25" s="17"/>
      <c r="B25" s="32" t="s">
        <v>85</v>
      </c>
      <c r="C25" s="32"/>
      <c r="D25" s="33" t="s">
        <v>90</v>
      </c>
      <c r="E25" s="33"/>
      <c r="F25" s="33"/>
      <c r="G25" s="33"/>
      <c r="H25" s="33"/>
      <c r="I25" s="27"/>
      <c r="J25" s="12"/>
      <c r="K25" s="27"/>
      <c r="L25" s="12"/>
      <c r="M25" s="12"/>
      <c r="N25" s="12"/>
      <c r="O25" s="12"/>
      <c r="P25" s="12"/>
      <c r="T25" s="2"/>
    </row>
    <row r="26" spans="1:20" ht="24.75" customHeight="1" x14ac:dyDescent="0.4">
      <c r="A26" s="13"/>
      <c r="B26" s="192" t="s">
        <v>91</v>
      </c>
      <c r="C26" s="192"/>
      <c r="D26" s="12"/>
      <c r="E26" s="193" t="s">
        <v>92</v>
      </c>
      <c r="F26" s="194"/>
      <c r="G26" s="194"/>
      <c r="H26" s="194"/>
      <c r="I26" s="194"/>
      <c r="J26" s="194"/>
      <c r="K26" s="194"/>
      <c r="L26" s="194"/>
      <c r="M26" s="12"/>
      <c r="N26" s="12"/>
      <c r="O26" s="12"/>
      <c r="P26" s="12"/>
    </row>
    <row r="27" spans="1:20" ht="14.25" customHeight="1" x14ac:dyDescent="0.4">
      <c r="A27" s="82" t="s">
        <v>10</v>
      </c>
      <c r="B27" s="82"/>
      <c r="C27" s="82"/>
      <c r="D27" s="82"/>
      <c r="E27" s="82"/>
      <c r="F27" s="82"/>
      <c r="G27" s="82"/>
      <c r="H27" s="82"/>
      <c r="I27" s="82"/>
      <c r="J27" s="82"/>
      <c r="K27" s="82"/>
      <c r="L27" s="82"/>
      <c r="M27" s="82"/>
      <c r="N27" s="82"/>
      <c r="O27" s="82"/>
      <c r="P27" s="82"/>
    </row>
    <row r="28" spans="1:20" ht="21.75" customHeight="1" x14ac:dyDescent="0.4">
      <c r="A28" s="16"/>
      <c r="B28" s="16"/>
      <c r="C28" s="16"/>
      <c r="D28" s="16"/>
      <c r="E28" s="16"/>
      <c r="F28" s="16"/>
      <c r="G28" s="31"/>
      <c r="H28" s="174"/>
      <c r="I28" s="174"/>
      <c r="J28" s="174"/>
      <c r="K28" s="174"/>
      <c r="L28" s="174"/>
      <c r="M28" s="174"/>
      <c r="N28" s="16"/>
      <c r="O28" s="16"/>
      <c r="P28" s="16"/>
    </row>
    <row r="29" spans="1:20" ht="31.5" customHeight="1" x14ac:dyDescent="0.4">
      <c r="A29" s="195" t="s">
        <v>11</v>
      </c>
      <c r="B29" s="196"/>
      <c r="C29" s="196"/>
      <c r="D29" s="197"/>
      <c r="E29" s="195" t="s">
        <v>12</v>
      </c>
      <c r="F29" s="197"/>
      <c r="G29" s="195" t="s">
        <v>13</v>
      </c>
      <c r="H29" s="197"/>
      <c r="I29" s="195" t="s">
        <v>14</v>
      </c>
      <c r="J29" s="197"/>
      <c r="K29" s="195" t="s">
        <v>15</v>
      </c>
      <c r="L29" s="197"/>
      <c r="M29" s="195" t="s">
        <v>16</v>
      </c>
      <c r="N29" s="197"/>
      <c r="O29" s="195" t="s">
        <v>17</v>
      </c>
      <c r="P29" s="197"/>
    </row>
    <row r="30" spans="1:20" ht="15" customHeight="1" x14ac:dyDescent="0.4">
      <c r="A30" s="57" t="s">
        <v>18</v>
      </c>
      <c r="B30" s="58"/>
      <c r="C30" s="58"/>
      <c r="D30" s="59"/>
      <c r="E30" s="66" t="s">
        <v>19</v>
      </c>
      <c r="F30" s="67"/>
      <c r="G30" s="176" t="s">
        <v>20</v>
      </c>
      <c r="H30" s="177"/>
      <c r="I30" s="97" t="s">
        <v>21</v>
      </c>
      <c r="J30" s="98"/>
      <c r="K30" s="97" t="s">
        <v>21</v>
      </c>
      <c r="L30" s="98"/>
      <c r="M30" s="97" t="s">
        <v>21</v>
      </c>
      <c r="N30" s="98"/>
      <c r="O30" s="97" t="s">
        <v>21</v>
      </c>
      <c r="P30" s="98"/>
    </row>
    <row r="31" spans="1:20" ht="14.85" customHeight="1" x14ac:dyDescent="0.4">
      <c r="A31" s="60"/>
      <c r="B31" s="61"/>
      <c r="C31" s="61"/>
      <c r="D31" s="62"/>
      <c r="E31" s="68"/>
      <c r="F31" s="69"/>
      <c r="G31" s="178"/>
      <c r="H31" s="179"/>
      <c r="I31" s="99">
        <v>112500</v>
      </c>
      <c r="J31" s="100"/>
      <c r="K31" s="172"/>
      <c r="L31" s="173"/>
      <c r="M31" s="172"/>
      <c r="N31" s="173"/>
      <c r="O31" s="172">
        <f>SUM(I31:N31)</f>
        <v>112500</v>
      </c>
      <c r="P31" s="173"/>
    </row>
    <row r="32" spans="1:20" ht="12" customHeight="1" x14ac:dyDescent="0.15">
      <c r="A32" s="133" t="s">
        <v>22</v>
      </c>
      <c r="B32" s="134"/>
      <c r="C32" s="134"/>
      <c r="D32" s="135"/>
      <c r="E32" s="158"/>
      <c r="F32" s="159"/>
      <c r="G32" s="123" t="s">
        <v>23</v>
      </c>
      <c r="H32" s="124"/>
      <c r="I32" s="123" t="s">
        <v>21</v>
      </c>
      <c r="J32" s="124"/>
      <c r="K32" s="123" t="s">
        <v>21</v>
      </c>
      <c r="L32" s="124"/>
      <c r="M32" s="123" t="s">
        <v>21</v>
      </c>
      <c r="N32" s="124"/>
      <c r="O32" s="123" t="s">
        <v>21</v>
      </c>
      <c r="P32" s="124"/>
    </row>
    <row r="33" spans="1:16" ht="12" customHeight="1" x14ac:dyDescent="0.4">
      <c r="A33" s="133"/>
      <c r="B33" s="134"/>
      <c r="C33" s="134"/>
      <c r="D33" s="134"/>
      <c r="E33" s="150" t="s">
        <v>24</v>
      </c>
      <c r="F33" s="151"/>
      <c r="G33" s="180">
        <v>3</v>
      </c>
      <c r="H33" s="181"/>
      <c r="I33" s="154">
        <f>G33*120000</f>
        <v>360000</v>
      </c>
      <c r="J33" s="155"/>
      <c r="K33" s="154"/>
      <c r="L33" s="155"/>
      <c r="M33" s="154"/>
      <c r="N33" s="155"/>
      <c r="O33" s="156">
        <f>I33+K33+M33</f>
        <v>360000</v>
      </c>
      <c r="P33" s="157"/>
    </row>
    <row r="34" spans="1:16" ht="12" customHeight="1" x14ac:dyDescent="0.4">
      <c r="A34" s="133"/>
      <c r="B34" s="134"/>
      <c r="C34" s="134"/>
      <c r="D34" s="134"/>
      <c r="E34" s="68" t="s">
        <v>25</v>
      </c>
      <c r="F34" s="69"/>
      <c r="G34" s="160"/>
      <c r="H34" s="161"/>
      <c r="I34" s="154">
        <f>G34*115000</f>
        <v>0</v>
      </c>
      <c r="J34" s="155"/>
      <c r="K34" s="154"/>
      <c r="L34" s="155"/>
      <c r="M34" s="154"/>
      <c r="N34" s="155"/>
      <c r="O34" s="156">
        <f>I34+K34+M34</f>
        <v>0</v>
      </c>
      <c r="P34" s="157"/>
    </row>
    <row r="35" spans="1:16" ht="12" customHeight="1" x14ac:dyDescent="0.4">
      <c r="A35" s="133"/>
      <c r="B35" s="134"/>
      <c r="C35" s="134"/>
      <c r="D35" s="134"/>
      <c r="E35" s="125" t="s">
        <v>26</v>
      </c>
      <c r="F35" s="126"/>
      <c r="G35" s="162"/>
      <c r="H35" s="163"/>
      <c r="I35" s="129">
        <f>G35*110000</f>
        <v>0</v>
      </c>
      <c r="J35" s="130"/>
      <c r="K35" s="129"/>
      <c r="L35" s="130"/>
      <c r="M35" s="129"/>
      <c r="N35" s="130"/>
      <c r="O35" s="131">
        <f>I35+K35+M35</f>
        <v>0</v>
      </c>
      <c r="P35" s="132"/>
    </row>
    <row r="36" spans="1:16" ht="12" customHeight="1" x14ac:dyDescent="0.15">
      <c r="A36" s="164" t="s">
        <v>27</v>
      </c>
      <c r="B36" s="165"/>
      <c r="C36" s="165"/>
      <c r="D36" s="166"/>
      <c r="E36" s="158"/>
      <c r="F36" s="159"/>
      <c r="G36" s="170" t="s">
        <v>80</v>
      </c>
      <c r="H36" s="171"/>
      <c r="I36" s="123" t="s">
        <v>21</v>
      </c>
      <c r="J36" s="124"/>
      <c r="K36" s="123" t="s">
        <v>21</v>
      </c>
      <c r="L36" s="124"/>
      <c r="M36" s="123" t="s">
        <v>21</v>
      </c>
      <c r="N36" s="124"/>
      <c r="O36" s="123" t="s">
        <v>21</v>
      </c>
      <c r="P36" s="124"/>
    </row>
    <row r="37" spans="1:16" ht="12" customHeight="1" x14ac:dyDescent="0.4">
      <c r="A37" s="60"/>
      <c r="B37" s="61"/>
      <c r="C37" s="61"/>
      <c r="D37" s="62"/>
      <c r="E37" s="150" t="s">
        <v>28</v>
      </c>
      <c r="F37" s="151"/>
      <c r="G37" s="152">
        <v>0.4</v>
      </c>
      <c r="H37" s="153"/>
      <c r="I37" s="154">
        <f>G37*285000</f>
        <v>114000</v>
      </c>
      <c r="J37" s="155"/>
      <c r="K37" s="154"/>
      <c r="L37" s="155"/>
      <c r="M37" s="154"/>
      <c r="N37" s="155"/>
      <c r="O37" s="156">
        <f>I37+K37+M37</f>
        <v>114000</v>
      </c>
      <c r="P37" s="157"/>
    </row>
    <row r="38" spans="1:16" ht="12" customHeight="1" x14ac:dyDescent="0.4">
      <c r="A38" s="60"/>
      <c r="B38" s="61"/>
      <c r="C38" s="61"/>
      <c r="D38" s="62"/>
      <c r="E38" s="68" t="s">
        <v>29</v>
      </c>
      <c r="F38" s="69"/>
      <c r="G38" s="160"/>
      <c r="H38" s="161"/>
      <c r="I38" s="154">
        <f>G38*265000</f>
        <v>0</v>
      </c>
      <c r="J38" s="155"/>
      <c r="K38" s="154"/>
      <c r="L38" s="155"/>
      <c r="M38" s="154"/>
      <c r="N38" s="155"/>
      <c r="O38" s="156">
        <f>I38+K38+M38</f>
        <v>0</v>
      </c>
      <c r="P38" s="157"/>
    </row>
    <row r="39" spans="1:16" ht="12" customHeight="1" x14ac:dyDescent="0.4">
      <c r="A39" s="167"/>
      <c r="B39" s="168"/>
      <c r="C39" s="168"/>
      <c r="D39" s="169"/>
      <c r="E39" s="125" t="s">
        <v>30</v>
      </c>
      <c r="F39" s="126"/>
      <c r="G39" s="162"/>
      <c r="H39" s="163"/>
      <c r="I39" s="129">
        <f>G39*245000</f>
        <v>0</v>
      </c>
      <c r="J39" s="130"/>
      <c r="K39" s="129"/>
      <c r="L39" s="130"/>
      <c r="M39" s="129"/>
      <c r="N39" s="130"/>
      <c r="O39" s="131">
        <f>I39+K39+M39</f>
        <v>0</v>
      </c>
      <c r="P39" s="132"/>
    </row>
    <row r="40" spans="1:16" ht="12" customHeight="1" x14ac:dyDescent="0.15">
      <c r="A40" s="133" t="s">
        <v>31</v>
      </c>
      <c r="B40" s="134"/>
      <c r="C40" s="134"/>
      <c r="D40" s="135"/>
      <c r="E40" s="158"/>
      <c r="F40" s="159"/>
      <c r="G40" s="123" t="s">
        <v>23</v>
      </c>
      <c r="H40" s="124"/>
      <c r="I40" s="123" t="s">
        <v>21</v>
      </c>
      <c r="J40" s="124"/>
      <c r="K40" s="123" t="s">
        <v>21</v>
      </c>
      <c r="L40" s="124"/>
      <c r="M40" s="123" t="s">
        <v>21</v>
      </c>
      <c r="N40" s="124"/>
      <c r="O40" s="123" t="s">
        <v>21</v>
      </c>
      <c r="P40" s="124"/>
    </row>
    <row r="41" spans="1:16" ht="12" customHeight="1" x14ac:dyDescent="0.4">
      <c r="A41" s="133"/>
      <c r="B41" s="134"/>
      <c r="C41" s="134"/>
      <c r="D41" s="135"/>
      <c r="E41" s="150" t="s">
        <v>24</v>
      </c>
      <c r="F41" s="151"/>
      <c r="G41" s="152">
        <v>3</v>
      </c>
      <c r="H41" s="153"/>
      <c r="I41" s="154">
        <f>G41*120000</f>
        <v>360000</v>
      </c>
      <c r="J41" s="155"/>
      <c r="K41" s="154"/>
      <c r="L41" s="155"/>
      <c r="M41" s="154"/>
      <c r="N41" s="155"/>
      <c r="O41" s="156">
        <f>I41+K41+M41</f>
        <v>360000</v>
      </c>
      <c r="P41" s="157"/>
    </row>
    <row r="42" spans="1:16" ht="12" customHeight="1" x14ac:dyDescent="0.4">
      <c r="A42" s="133"/>
      <c r="B42" s="134"/>
      <c r="C42" s="134"/>
      <c r="D42" s="135"/>
      <c r="E42" s="68" t="s">
        <v>25</v>
      </c>
      <c r="F42" s="69"/>
      <c r="G42" s="160"/>
      <c r="H42" s="161"/>
      <c r="I42" s="154">
        <f>G42*115000</f>
        <v>0</v>
      </c>
      <c r="J42" s="155"/>
      <c r="K42" s="154"/>
      <c r="L42" s="155"/>
      <c r="M42" s="154"/>
      <c r="N42" s="155"/>
      <c r="O42" s="156">
        <f>I42+K42+M42</f>
        <v>0</v>
      </c>
      <c r="P42" s="157"/>
    </row>
    <row r="43" spans="1:16" ht="12" customHeight="1" x14ac:dyDescent="0.4">
      <c r="A43" s="133"/>
      <c r="B43" s="134"/>
      <c r="C43" s="134"/>
      <c r="D43" s="135"/>
      <c r="E43" s="125" t="s">
        <v>26</v>
      </c>
      <c r="F43" s="126"/>
      <c r="G43" s="162"/>
      <c r="H43" s="163"/>
      <c r="I43" s="129">
        <f>G43*110000</f>
        <v>0</v>
      </c>
      <c r="J43" s="130"/>
      <c r="K43" s="129"/>
      <c r="L43" s="130"/>
      <c r="M43" s="129"/>
      <c r="N43" s="130"/>
      <c r="O43" s="131">
        <f>I43+K43+M43</f>
        <v>0</v>
      </c>
      <c r="P43" s="132"/>
    </row>
    <row r="44" spans="1:16" ht="12" customHeight="1" x14ac:dyDescent="0.4">
      <c r="A44" s="133" t="s">
        <v>32</v>
      </c>
      <c r="B44" s="134"/>
      <c r="C44" s="134"/>
      <c r="D44" s="135"/>
      <c r="E44" s="148" t="s">
        <v>33</v>
      </c>
      <c r="F44" s="149"/>
      <c r="G44" s="123" t="s">
        <v>34</v>
      </c>
      <c r="H44" s="124"/>
      <c r="I44" s="123" t="s">
        <v>21</v>
      </c>
      <c r="J44" s="124"/>
      <c r="K44" s="123" t="s">
        <v>21</v>
      </c>
      <c r="L44" s="124"/>
      <c r="M44" s="123" t="s">
        <v>21</v>
      </c>
      <c r="N44" s="124"/>
      <c r="O44" s="123" t="s">
        <v>21</v>
      </c>
      <c r="P44" s="124"/>
    </row>
    <row r="45" spans="1:16" ht="12" customHeight="1" x14ac:dyDescent="0.4">
      <c r="A45" s="133"/>
      <c r="B45" s="134"/>
      <c r="C45" s="134"/>
      <c r="D45" s="135"/>
      <c r="E45" s="148"/>
      <c r="F45" s="149"/>
      <c r="G45" s="140">
        <v>100</v>
      </c>
      <c r="H45" s="141"/>
      <c r="I45" s="129">
        <f>G45*800</f>
        <v>80000</v>
      </c>
      <c r="J45" s="130"/>
      <c r="K45" s="129"/>
      <c r="L45" s="130"/>
      <c r="M45" s="129"/>
      <c r="N45" s="130"/>
      <c r="O45" s="131">
        <f>SUM(I45:N46)</f>
        <v>80000</v>
      </c>
      <c r="P45" s="132"/>
    </row>
    <row r="46" spans="1:16" ht="12" customHeight="1" x14ac:dyDescent="0.4">
      <c r="A46" s="133"/>
      <c r="B46" s="134"/>
      <c r="C46" s="134"/>
      <c r="D46" s="135"/>
      <c r="E46" s="148"/>
      <c r="F46" s="149"/>
      <c r="G46" s="142"/>
      <c r="H46" s="143"/>
      <c r="I46" s="144"/>
      <c r="J46" s="145"/>
      <c r="K46" s="144"/>
      <c r="L46" s="145"/>
      <c r="M46" s="144"/>
      <c r="N46" s="145"/>
      <c r="O46" s="146"/>
      <c r="P46" s="147"/>
    </row>
    <row r="47" spans="1:16" ht="16.899999999999999" customHeight="1" x14ac:dyDescent="0.4">
      <c r="A47" s="133" t="s">
        <v>35</v>
      </c>
      <c r="B47" s="134"/>
      <c r="C47" s="134"/>
      <c r="D47" s="135"/>
      <c r="E47" s="136" t="s">
        <v>36</v>
      </c>
      <c r="F47" s="137"/>
      <c r="G47" s="138"/>
      <c r="H47" s="139"/>
      <c r="I47" s="123" t="s">
        <v>21</v>
      </c>
      <c r="J47" s="124"/>
      <c r="K47" s="123" t="s">
        <v>21</v>
      </c>
      <c r="L47" s="124"/>
      <c r="M47" s="123" t="s">
        <v>21</v>
      </c>
      <c r="N47" s="124"/>
      <c r="O47" s="123" t="s">
        <v>21</v>
      </c>
      <c r="P47" s="124"/>
    </row>
    <row r="48" spans="1:16" ht="16.899999999999999" customHeight="1" x14ac:dyDescent="0.4">
      <c r="A48" s="133"/>
      <c r="B48" s="134"/>
      <c r="C48" s="134"/>
      <c r="D48" s="135"/>
      <c r="E48" s="125" t="s">
        <v>37</v>
      </c>
      <c r="F48" s="126"/>
      <c r="G48" s="138"/>
      <c r="H48" s="139"/>
      <c r="I48" s="127">
        <v>50000</v>
      </c>
      <c r="J48" s="128"/>
      <c r="K48" s="129"/>
      <c r="L48" s="130"/>
      <c r="M48" s="129"/>
      <c r="N48" s="130"/>
      <c r="O48" s="131">
        <f>SUM(I48:N48)</f>
        <v>50000</v>
      </c>
      <c r="P48" s="132"/>
    </row>
    <row r="49" spans="1:16" ht="15" customHeight="1" x14ac:dyDescent="0.4">
      <c r="A49" s="60" t="s">
        <v>38</v>
      </c>
      <c r="B49" s="61"/>
      <c r="C49" s="61"/>
      <c r="D49" s="62"/>
      <c r="E49" s="119"/>
      <c r="F49" s="120"/>
      <c r="G49" s="68"/>
      <c r="H49" s="69"/>
      <c r="I49" s="117" t="s">
        <v>21</v>
      </c>
      <c r="J49" s="118"/>
      <c r="K49" s="117" t="s">
        <v>21</v>
      </c>
      <c r="L49" s="118"/>
      <c r="M49" s="117" t="s">
        <v>21</v>
      </c>
      <c r="N49" s="118"/>
      <c r="O49" s="117" t="s">
        <v>21</v>
      </c>
      <c r="P49" s="118"/>
    </row>
    <row r="50" spans="1:16" ht="15" customHeight="1" x14ac:dyDescent="0.4">
      <c r="A50" s="63"/>
      <c r="B50" s="64"/>
      <c r="C50" s="64"/>
      <c r="D50" s="65"/>
      <c r="E50" s="121"/>
      <c r="F50" s="122"/>
      <c r="G50" s="70"/>
      <c r="H50" s="71"/>
      <c r="I50" s="87">
        <f>SUM(I31:J48)</f>
        <v>1076500</v>
      </c>
      <c r="J50" s="88"/>
      <c r="K50" s="89"/>
      <c r="L50" s="90"/>
      <c r="M50" s="89"/>
      <c r="N50" s="90"/>
      <c r="O50" s="87">
        <f>SUM(O31:P48)</f>
        <v>1076500</v>
      </c>
      <c r="P50" s="88"/>
    </row>
    <row r="51" spans="1:16" ht="15" customHeight="1" x14ac:dyDescent="0.4">
      <c r="A51" s="57" t="s">
        <v>39</v>
      </c>
      <c r="B51" s="58"/>
      <c r="C51" s="58"/>
      <c r="D51" s="59"/>
      <c r="E51" s="66" t="s">
        <v>40</v>
      </c>
      <c r="F51" s="67"/>
      <c r="G51" s="97" t="s">
        <v>21</v>
      </c>
      <c r="H51" s="98"/>
      <c r="I51" s="97" t="s">
        <v>21</v>
      </c>
      <c r="J51" s="98"/>
      <c r="K51" s="97" t="s">
        <v>21</v>
      </c>
      <c r="L51" s="98"/>
      <c r="M51" s="97" t="s">
        <v>21</v>
      </c>
      <c r="N51" s="98"/>
      <c r="O51" s="97" t="s">
        <v>21</v>
      </c>
      <c r="P51" s="98"/>
    </row>
    <row r="52" spans="1:16" ht="15" customHeight="1" x14ac:dyDescent="0.4">
      <c r="A52" s="63"/>
      <c r="B52" s="64"/>
      <c r="C52" s="64"/>
      <c r="D52" s="65"/>
      <c r="E52" s="70"/>
      <c r="F52" s="71"/>
      <c r="G52" s="101">
        <v>64800</v>
      </c>
      <c r="H52" s="102"/>
      <c r="I52" s="115">
        <f>ROUNDDOWN(G52/2,-2)</f>
        <v>32400</v>
      </c>
      <c r="J52" s="116"/>
      <c r="K52" s="89"/>
      <c r="L52" s="90"/>
      <c r="M52" s="89"/>
      <c r="N52" s="90"/>
      <c r="O52" s="89">
        <f>SUM(I52:N52)</f>
        <v>32400</v>
      </c>
      <c r="P52" s="90"/>
    </row>
    <row r="53" spans="1:16" ht="12" customHeight="1" x14ac:dyDescent="0.4">
      <c r="A53" s="57" t="s">
        <v>41</v>
      </c>
      <c r="B53" s="58"/>
      <c r="C53" s="58"/>
      <c r="D53" s="59"/>
      <c r="E53" s="66" t="s">
        <v>42</v>
      </c>
      <c r="F53" s="67"/>
      <c r="G53" s="97" t="s">
        <v>21</v>
      </c>
      <c r="H53" s="98"/>
      <c r="I53" s="97" t="s">
        <v>21</v>
      </c>
      <c r="J53" s="98"/>
      <c r="K53" s="97" t="s">
        <v>21</v>
      </c>
      <c r="L53" s="98"/>
      <c r="M53" s="97" t="s">
        <v>21</v>
      </c>
      <c r="N53" s="98"/>
      <c r="O53" s="97" t="s">
        <v>21</v>
      </c>
      <c r="P53" s="98"/>
    </row>
    <row r="54" spans="1:16" ht="12" customHeight="1" x14ac:dyDescent="0.4">
      <c r="A54" s="60"/>
      <c r="B54" s="61"/>
      <c r="C54" s="61"/>
      <c r="D54" s="62"/>
      <c r="E54" s="68"/>
      <c r="F54" s="69"/>
      <c r="G54" s="99">
        <v>500000</v>
      </c>
      <c r="H54" s="100"/>
      <c r="I54" s="103">
        <f>ROUNDDOWN(G54/3,-2)</f>
        <v>166600</v>
      </c>
      <c r="J54" s="104"/>
      <c r="K54" s="107"/>
      <c r="L54" s="108"/>
      <c r="M54" s="103"/>
      <c r="N54" s="104"/>
      <c r="O54" s="111">
        <f>SUM(I54:N56)</f>
        <v>166600</v>
      </c>
      <c r="P54" s="112"/>
    </row>
    <row r="55" spans="1:16" ht="12" customHeight="1" x14ac:dyDescent="0.4">
      <c r="A55" s="60"/>
      <c r="B55" s="61"/>
      <c r="C55" s="61"/>
      <c r="D55" s="62"/>
      <c r="E55" s="68"/>
      <c r="F55" s="69"/>
      <c r="G55" s="99"/>
      <c r="H55" s="100"/>
      <c r="I55" s="103"/>
      <c r="J55" s="104"/>
      <c r="K55" s="107"/>
      <c r="L55" s="108"/>
      <c r="M55" s="103"/>
      <c r="N55" s="104"/>
      <c r="O55" s="111"/>
      <c r="P55" s="112"/>
    </row>
    <row r="56" spans="1:16" ht="12" customHeight="1" x14ac:dyDescent="0.4">
      <c r="A56" s="63"/>
      <c r="B56" s="64"/>
      <c r="C56" s="64"/>
      <c r="D56" s="65"/>
      <c r="E56" s="70"/>
      <c r="F56" s="71"/>
      <c r="G56" s="101"/>
      <c r="H56" s="102"/>
      <c r="I56" s="105"/>
      <c r="J56" s="106"/>
      <c r="K56" s="109"/>
      <c r="L56" s="110"/>
      <c r="M56" s="105"/>
      <c r="N56" s="106"/>
      <c r="O56" s="113"/>
      <c r="P56" s="114"/>
    </row>
    <row r="57" spans="1:16" ht="15" customHeight="1" x14ac:dyDescent="0.4">
      <c r="A57" s="57" t="s">
        <v>17</v>
      </c>
      <c r="B57" s="58"/>
      <c r="C57" s="58"/>
      <c r="D57" s="59"/>
      <c r="E57" s="66"/>
      <c r="F57" s="67"/>
      <c r="G57" s="66"/>
      <c r="H57" s="67"/>
      <c r="I57" s="72" t="s">
        <v>21</v>
      </c>
      <c r="J57" s="73"/>
      <c r="K57" s="72" t="s">
        <v>21</v>
      </c>
      <c r="L57" s="73"/>
      <c r="M57" s="72" t="s">
        <v>21</v>
      </c>
      <c r="N57" s="73"/>
      <c r="O57" s="72" t="s">
        <v>21</v>
      </c>
      <c r="P57" s="73"/>
    </row>
    <row r="58" spans="1:16" ht="15" customHeight="1" x14ac:dyDescent="0.4">
      <c r="A58" s="63"/>
      <c r="B58" s="64"/>
      <c r="C58" s="64"/>
      <c r="D58" s="65"/>
      <c r="E58" s="70"/>
      <c r="F58" s="71"/>
      <c r="G58" s="70"/>
      <c r="H58" s="71"/>
      <c r="I58" s="87">
        <f>I50+I52+I54</f>
        <v>1275500</v>
      </c>
      <c r="J58" s="88"/>
      <c r="K58" s="89"/>
      <c r="L58" s="90"/>
      <c r="M58" s="89"/>
      <c r="N58" s="90"/>
      <c r="O58" s="87">
        <f>SUM(O50:P56)</f>
        <v>1275500</v>
      </c>
      <c r="P58" s="88"/>
    </row>
    <row r="59" spans="1:16" ht="15" customHeight="1" x14ac:dyDescent="0.4">
      <c r="A59" s="57" t="s">
        <v>43</v>
      </c>
      <c r="B59" s="58"/>
      <c r="C59" s="58"/>
      <c r="D59" s="59"/>
      <c r="E59" s="66"/>
      <c r="F59" s="67"/>
      <c r="G59" s="72" t="s">
        <v>44</v>
      </c>
      <c r="H59" s="73"/>
      <c r="I59" s="91"/>
      <c r="J59" s="92"/>
      <c r="K59" s="91"/>
      <c r="L59" s="92"/>
      <c r="M59" s="91"/>
      <c r="N59" s="92"/>
      <c r="O59" s="91"/>
      <c r="P59" s="92"/>
    </row>
    <row r="60" spans="1:16" ht="15" customHeight="1" x14ac:dyDescent="0.4">
      <c r="A60" s="63"/>
      <c r="B60" s="64"/>
      <c r="C60" s="64"/>
      <c r="D60" s="65"/>
      <c r="E60" s="70"/>
      <c r="F60" s="71"/>
      <c r="G60" s="95">
        <v>3</v>
      </c>
      <c r="H60" s="96"/>
      <c r="I60" s="93"/>
      <c r="J60" s="94"/>
      <c r="K60" s="93"/>
      <c r="L60" s="94"/>
      <c r="M60" s="93"/>
      <c r="N60" s="94"/>
      <c r="O60" s="93"/>
      <c r="P60" s="94"/>
    </row>
    <row r="61" spans="1:16" ht="12" customHeight="1" x14ac:dyDescent="0.4">
      <c r="A61" s="57" t="s">
        <v>45</v>
      </c>
      <c r="B61" s="58"/>
      <c r="C61" s="58"/>
      <c r="D61" s="59"/>
      <c r="E61" s="66"/>
      <c r="F61" s="67"/>
      <c r="G61" s="72" t="s">
        <v>44</v>
      </c>
      <c r="H61" s="73"/>
      <c r="I61" s="66"/>
      <c r="J61" s="67"/>
      <c r="K61" s="66"/>
      <c r="L61" s="67"/>
      <c r="M61" s="66"/>
      <c r="N61" s="67"/>
      <c r="O61" s="66"/>
      <c r="P61" s="67"/>
    </row>
    <row r="62" spans="1:16" ht="12" customHeight="1" x14ac:dyDescent="0.4">
      <c r="A62" s="60"/>
      <c r="B62" s="61"/>
      <c r="C62" s="61"/>
      <c r="D62" s="62"/>
      <c r="E62" s="68"/>
      <c r="F62" s="69"/>
      <c r="G62" s="76">
        <v>6</v>
      </c>
      <c r="H62" s="77"/>
      <c r="I62" s="68"/>
      <c r="J62" s="69"/>
      <c r="K62" s="68"/>
      <c r="L62" s="69"/>
      <c r="M62" s="68"/>
      <c r="N62" s="69"/>
      <c r="O62" s="68"/>
      <c r="P62" s="69"/>
    </row>
    <row r="63" spans="1:16" ht="12" customHeight="1" x14ac:dyDescent="0.4">
      <c r="A63" s="60"/>
      <c r="B63" s="61"/>
      <c r="C63" s="61"/>
      <c r="D63" s="62"/>
      <c r="E63" s="68"/>
      <c r="F63" s="69"/>
      <c r="G63" s="76"/>
      <c r="H63" s="77"/>
      <c r="I63" s="68"/>
      <c r="J63" s="69"/>
      <c r="K63" s="68"/>
      <c r="L63" s="69"/>
      <c r="M63" s="68"/>
      <c r="N63" s="69"/>
      <c r="O63" s="68"/>
      <c r="P63" s="69"/>
    </row>
    <row r="64" spans="1:16" ht="12" customHeight="1" x14ac:dyDescent="0.4">
      <c r="A64" s="63"/>
      <c r="B64" s="64"/>
      <c r="C64" s="64"/>
      <c r="D64" s="65"/>
      <c r="E64" s="70"/>
      <c r="F64" s="71"/>
      <c r="G64" s="78"/>
      <c r="H64" s="79"/>
      <c r="I64" s="70"/>
      <c r="J64" s="71"/>
      <c r="K64" s="70"/>
      <c r="L64" s="71"/>
      <c r="M64" s="70"/>
      <c r="N64" s="71"/>
      <c r="O64" s="70"/>
      <c r="P64" s="71"/>
    </row>
    <row r="65" spans="1:19" ht="15" customHeight="1" x14ac:dyDescent="0.4">
      <c r="A65" s="80" t="s">
        <v>46</v>
      </c>
      <c r="B65" s="80"/>
      <c r="C65" s="80"/>
      <c r="D65" s="80"/>
      <c r="E65" s="80"/>
      <c r="F65" s="80"/>
      <c r="G65" s="80"/>
      <c r="H65" s="80"/>
      <c r="I65" s="80"/>
      <c r="J65" s="80"/>
      <c r="K65" s="80"/>
      <c r="L65" s="80"/>
      <c r="M65" s="80"/>
      <c r="N65" s="80"/>
      <c r="O65" s="80"/>
      <c r="P65" s="80"/>
    </row>
    <row r="66" spans="1:19" ht="60" customHeight="1" x14ac:dyDescent="0.4">
      <c r="A66" s="81" t="s">
        <v>47</v>
      </c>
      <c r="B66" s="81"/>
      <c r="C66" s="81"/>
      <c r="D66" s="81"/>
      <c r="E66" s="81"/>
      <c r="F66" s="81"/>
      <c r="G66" s="81"/>
      <c r="H66" s="81"/>
      <c r="I66" s="81"/>
      <c r="J66" s="81"/>
      <c r="K66" s="81"/>
      <c r="L66" s="81"/>
      <c r="M66" s="81"/>
      <c r="N66" s="81"/>
      <c r="O66" s="81"/>
      <c r="P66" s="81"/>
    </row>
    <row r="67" spans="1:19" ht="30" customHeight="1" x14ac:dyDescent="0.4">
      <c r="A67" s="81" t="s">
        <v>48</v>
      </c>
      <c r="B67" s="81"/>
      <c r="C67" s="81"/>
      <c r="D67" s="81"/>
      <c r="E67" s="81"/>
      <c r="F67" s="81"/>
      <c r="G67" s="81"/>
      <c r="H67" s="81"/>
      <c r="I67" s="81"/>
      <c r="J67" s="81"/>
      <c r="K67" s="81"/>
      <c r="L67" s="81"/>
      <c r="M67" s="81"/>
      <c r="N67" s="81"/>
      <c r="O67" s="81"/>
      <c r="P67" s="81"/>
    </row>
    <row r="68" spans="1:19" ht="30" customHeight="1" x14ac:dyDescent="0.4">
      <c r="A68" s="81" t="s">
        <v>49</v>
      </c>
      <c r="B68" s="81"/>
      <c r="C68" s="81"/>
      <c r="D68" s="81"/>
      <c r="E68" s="81"/>
      <c r="F68" s="81"/>
      <c r="G68" s="81"/>
      <c r="H68" s="81"/>
      <c r="I68" s="81"/>
      <c r="J68" s="81"/>
      <c r="K68" s="81"/>
      <c r="L68" s="81"/>
      <c r="M68" s="81"/>
      <c r="N68" s="81"/>
      <c r="O68" s="81"/>
      <c r="P68" s="81"/>
    </row>
    <row r="69" spans="1:19" ht="14.25" x14ac:dyDescent="0.4">
      <c r="A69" s="13"/>
      <c r="B69" s="12"/>
      <c r="C69" s="12"/>
      <c r="D69" s="12"/>
      <c r="E69" s="12"/>
      <c r="F69" s="12"/>
      <c r="G69" s="12"/>
      <c r="H69" s="12"/>
      <c r="I69" s="12"/>
      <c r="J69" s="12"/>
      <c r="K69" s="12"/>
      <c r="L69" s="12"/>
      <c r="M69" s="12"/>
      <c r="N69" s="12"/>
      <c r="O69" s="12"/>
      <c r="P69" s="12"/>
    </row>
    <row r="70" spans="1:19" ht="16.5" customHeight="1" thickBot="1" x14ac:dyDescent="0.45">
      <c r="A70" s="82" t="s">
        <v>83</v>
      </c>
      <c r="B70" s="82"/>
      <c r="C70" s="82"/>
      <c r="D70" s="82"/>
      <c r="E70" s="82"/>
      <c r="F70" s="82"/>
      <c r="G70" s="82"/>
      <c r="H70" s="82"/>
      <c r="I70" s="82"/>
      <c r="J70" s="82"/>
      <c r="K70" s="82"/>
      <c r="L70" s="82"/>
      <c r="M70" s="82"/>
      <c r="N70" s="82"/>
      <c r="O70" s="82"/>
      <c r="P70" s="82"/>
    </row>
    <row r="71" spans="1:19" ht="18" customHeight="1" thickBot="1" x14ac:dyDescent="0.45">
      <c r="A71" s="13"/>
      <c r="B71" s="12"/>
      <c r="C71" s="12"/>
      <c r="D71" s="84">
        <f>O50+G52+G54</f>
        <v>1641300</v>
      </c>
      <c r="E71" s="85"/>
      <c r="F71" s="85"/>
      <c r="G71" s="86"/>
      <c r="H71" s="12"/>
      <c r="I71" s="29"/>
      <c r="K71" s="12"/>
      <c r="L71" s="12"/>
      <c r="M71" s="12"/>
      <c r="N71" s="12"/>
      <c r="O71" s="12"/>
      <c r="P71" s="12"/>
    </row>
    <row r="72" spans="1:19" x14ac:dyDescent="0.4">
      <c r="A72" s="5"/>
      <c r="B72" s="5"/>
      <c r="C72" s="5"/>
      <c r="D72" s="5"/>
      <c r="E72" s="5"/>
      <c r="F72" s="5"/>
      <c r="G72" s="5"/>
      <c r="H72" s="5"/>
      <c r="I72" s="5"/>
      <c r="J72" s="5"/>
      <c r="K72" s="5"/>
      <c r="L72" s="5"/>
      <c r="M72" s="5"/>
      <c r="N72" s="5"/>
      <c r="O72" s="5"/>
      <c r="P72" s="5"/>
    </row>
    <row r="73" spans="1:19" ht="57" customHeight="1" x14ac:dyDescent="0.4">
      <c r="A73" s="83" t="s">
        <v>50</v>
      </c>
      <c r="B73" s="83"/>
      <c r="C73" s="83"/>
      <c r="D73" s="83"/>
      <c r="E73" s="30"/>
      <c r="F73" s="30"/>
      <c r="G73" s="30"/>
      <c r="H73" s="30"/>
      <c r="I73" s="30"/>
      <c r="J73" s="30"/>
      <c r="K73" s="30"/>
      <c r="L73" s="30"/>
      <c r="M73" s="30"/>
      <c r="N73" s="21"/>
      <c r="O73" s="21"/>
      <c r="P73" s="6"/>
    </row>
    <row r="74" spans="1:19" ht="20.100000000000001" customHeight="1" x14ac:dyDescent="0.4">
      <c r="A74" s="74" t="s">
        <v>51</v>
      </c>
      <c r="B74" s="74"/>
      <c r="C74" s="74"/>
      <c r="D74" s="74"/>
      <c r="E74" s="22" t="s">
        <v>52</v>
      </c>
      <c r="F74" s="22" t="s">
        <v>53</v>
      </c>
      <c r="G74" s="22" t="s">
        <v>54</v>
      </c>
      <c r="H74" s="22" t="s">
        <v>55</v>
      </c>
      <c r="I74" s="22" t="s">
        <v>56</v>
      </c>
      <c r="J74" s="22" t="s">
        <v>57</v>
      </c>
      <c r="K74" s="22" t="s">
        <v>58</v>
      </c>
      <c r="L74" s="22" t="s">
        <v>59</v>
      </c>
      <c r="M74" s="22" t="s">
        <v>60</v>
      </c>
      <c r="N74" s="22" t="s">
        <v>61</v>
      </c>
      <c r="O74" s="22" t="s">
        <v>62</v>
      </c>
      <c r="P74" s="7"/>
    </row>
    <row r="75" spans="1:19" ht="18" customHeight="1" x14ac:dyDescent="0.4">
      <c r="A75" s="55" t="s">
        <v>63</v>
      </c>
      <c r="B75" s="55"/>
      <c r="C75" s="55"/>
      <c r="D75" s="55"/>
      <c r="E75" s="23"/>
      <c r="F75" s="23"/>
      <c r="G75" s="23"/>
      <c r="H75" s="23"/>
      <c r="I75" s="23"/>
      <c r="J75" s="23"/>
      <c r="K75" s="23"/>
      <c r="L75" s="23"/>
      <c r="M75" s="23"/>
      <c r="N75" s="23"/>
      <c r="O75" s="23"/>
      <c r="P75" s="8"/>
    </row>
    <row r="76" spans="1:19" ht="18" customHeight="1" x14ac:dyDescent="0.4">
      <c r="A76" s="55" t="s">
        <v>64</v>
      </c>
      <c r="B76" s="55"/>
      <c r="C76" s="55"/>
      <c r="D76" s="55"/>
      <c r="E76" s="23"/>
      <c r="F76" s="23"/>
      <c r="G76" s="23"/>
      <c r="H76" s="23"/>
      <c r="I76" s="23"/>
      <c r="J76" s="23"/>
      <c r="K76" s="23"/>
      <c r="L76" s="23"/>
      <c r="M76" s="23"/>
      <c r="N76" s="23"/>
      <c r="O76" s="23"/>
      <c r="P76" s="8"/>
    </row>
    <row r="77" spans="1:19" ht="39" customHeight="1" x14ac:dyDescent="0.4">
      <c r="A77" s="75" t="s">
        <v>65</v>
      </c>
      <c r="B77" s="75"/>
      <c r="C77" s="75"/>
      <c r="D77" s="75"/>
      <c r="E77" s="24"/>
      <c r="F77" s="24"/>
      <c r="G77" s="24"/>
      <c r="H77" s="24"/>
      <c r="I77" s="24"/>
      <c r="J77" s="24"/>
      <c r="K77" s="24"/>
      <c r="L77" s="24"/>
      <c r="M77" s="24"/>
      <c r="N77" s="24"/>
      <c r="O77" s="24"/>
      <c r="P77" s="9"/>
    </row>
    <row r="78" spans="1:19" ht="42" customHeight="1" x14ac:dyDescent="0.4">
      <c r="A78" s="55" t="s">
        <v>66</v>
      </c>
      <c r="B78" s="55"/>
      <c r="C78" s="55"/>
      <c r="D78" s="55"/>
      <c r="E78" s="23"/>
      <c r="F78" s="23"/>
      <c r="G78" s="23"/>
      <c r="H78" s="23"/>
      <c r="I78" s="23"/>
      <c r="J78" s="23"/>
      <c r="K78" s="23"/>
      <c r="L78" s="23"/>
      <c r="M78" s="23"/>
      <c r="N78" s="23"/>
      <c r="O78" s="23"/>
      <c r="P78" s="8"/>
    </row>
    <row r="79" spans="1:19" ht="39" customHeight="1" x14ac:dyDescent="0.4">
      <c r="A79" s="52" t="s">
        <v>67</v>
      </c>
      <c r="B79" s="53"/>
      <c r="C79" s="53"/>
      <c r="D79" s="54"/>
      <c r="E79" s="23"/>
      <c r="F79" s="23"/>
      <c r="G79" s="23"/>
      <c r="H79" s="23"/>
      <c r="I79" s="23"/>
      <c r="J79" s="23"/>
      <c r="K79" s="23"/>
      <c r="L79" s="23"/>
      <c r="M79" s="23"/>
      <c r="N79" s="23"/>
      <c r="O79" s="23"/>
      <c r="P79" s="8"/>
    </row>
    <row r="80" spans="1:19" ht="39" customHeight="1" x14ac:dyDescent="0.4">
      <c r="A80" s="55" t="s">
        <v>68</v>
      </c>
      <c r="B80" s="55"/>
      <c r="C80" s="55"/>
      <c r="D80" s="55"/>
      <c r="E80" s="23"/>
      <c r="F80" s="23"/>
      <c r="G80" s="23"/>
      <c r="H80" s="23"/>
      <c r="I80" s="23"/>
      <c r="J80" s="23"/>
      <c r="K80" s="23"/>
      <c r="L80" s="23"/>
      <c r="M80" s="23"/>
      <c r="N80" s="23"/>
      <c r="O80" s="23"/>
      <c r="P80" s="8"/>
      <c r="S80" s="3"/>
    </row>
    <row r="81" spans="1:16" ht="39" customHeight="1" x14ac:dyDescent="0.4">
      <c r="A81" s="55" t="s">
        <v>69</v>
      </c>
      <c r="B81" s="55"/>
      <c r="C81" s="55"/>
      <c r="D81" s="55"/>
      <c r="E81" s="23"/>
      <c r="F81" s="23"/>
      <c r="G81" s="23"/>
      <c r="H81" s="23"/>
      <c r="I81" s="23"/>
      <c r="J81" s="23"/>
      <c r="K81" s="23"/>
      <c r="L81" s="23"/>
      <c r="M81" s="23"/>
      <c r="N81" s="23"/>
      <c r="O81" s="23"/>
      <c r="P81" s="8"/>
    </row>
    <row r="82" spans="1:16" ht="35.25" customHeight="1" x14ac:dyDescent="0.4">
      <c r="A82" s="56" t="s">
        <v>70</v>
      </c>
      <c r="B82" s="56"/>
      <c r="C82" s="56"/>
      <c r="D82" s="56"/>
      <c r="E82" s="25"/>
      <c r="F82" s="25"/>
      <c r="G82" s="25"/>
      <c r="H82" s="26"/>
      <c r="I82" s="26"/>
      <c r="J82" s="26"/>
      <c r="K82" s="26"/>
      <c r="L82" s="26"/>
      <c r="M82" s="26"/>
      <c r="N82" s="26"/>
      <c r="O82" s="26"/>
      <c r="P82" s="10"/>
    </row>
    <row r="83" spans="1:16" ht="36" customHeight="1" x14ac:dyDescent="0.4">
      <c r="A83" s="6"/>
      <c r="B83" s="6"/>
      <c r="C83" s="6"/>
      <c r="D83" s="6"/>
      <c r="E83" s="6"/>
      <c r="F83" s="6"/>
      <c r="G83" s="6"/>
      <c r="H83" s="6"/>
      <c r="I83" s="6"/>
      <c r="J83" s="6"/>
      <c r="K83" s="6"/>
      <c r="L83" s="6"/>
      <c r="M83" s="6"/>
      <c r="N83" s="6"/>
      <c r="O83" s="6"/>
      <c r="P83" s="6"/>
    </row>
    <row r="84" spans="1:16" ht="29.25" customHeight="1" x14ac:dyDescent="0.4">
      <c r="A84" s="35" t="s">
        <v>71</v>
      </c>
      <c r="B84" s="36"/>
      <c r="C84" s="36"/>
      <c r="D84" s="36"/>
      <c r="E84" s="36"/>
      <c r="F84" s="36"/>
      <c r="G84" s="36"/>
      <c r="H84" s="36"/>
      <c r="I84" s="36"/>
      <c r="J84" s="36"/>
      <c r="K84" s="36"/>
      <c r="L84" s="36"/>
      <c r="M84" s="36"/>
      <c r="N84" s="12"/>
      <c r="O84" s="12"/>
      <c r="P84" s="12"/>
    </row>
    <row r="85" spans="1:16" ht="18.75" customHeight="1" x14ac:dyDescent="0.4">
      <c r="A85" s="46" t="s">
        <v>72</v>
      </c>
      <c r="B85" s="47"/>
      <c r="C85" s="47"/>
      <c r="D85" s="48"/>
      <c r="E85" s="46" t="s">
        <v>73</v>
      </c>
      <c r="F85" s="47"/>
      <c r="G85" s="47"/>
      <c r="H85" s="47"/>
      <c r="I85" s="47"/>
      <c r="J85" s="47"/>
      <c r="K85" s="47"/>
      <c r="L85" s="47"/>
      <c r="M85" s="48"/>
      <c r="N85" s="46" t="s">
        <v>74</v>
      </c>
      <c r="O85" s="47"/>
      <c r="P85" s="48"/>
    </row>
    <row r="86" spans="1:16" ht="33.75" customHeight="1" x14ac:dyDescent="0.4">
      <c r="A86" s="182" t="s">
        <v>93</v>
      </c>
      <c r="B86" s="183"/>
      <c r="C86" s="183"/>
      <c r="D86" s="184"/>
      <c r="E86" s="49" t="s">
        <v>95</v>
      </c>
      <c r="F86" s="50"/>
      <c r="G86" s="50"/>
      <c r="H86" s="50"/>
      <c r="I86" s="50"/>
      <c r="J86" s="50"/>
      <c r="K86" s="50"/>
      <c r="L86" s="50"/>
      <c r="M86" s="51"/>
      <c r="N86" s="185" t="s">
        <v>94</v>
      </c>
      <c r="O86" s="186"/>
      <c r="P86" s="187"/>
    </row>
    <row r="87" spans="1:16" ht="20.100000000000001" customHeight="1" x14ac:dyDescent="0.4">
      <c r="A87" s="35" t="s">
        <v>75</v>
      </c>
      <c r="B87" s="36"/>
      <c r="C87" s="36"/>
      <c r="D87" s="36"/>
      <c r="E87" s="36"/>
      <c r="F87" s="36"/>
      <c r="G87" s="36"/>
      <c r="H87" s="36"/>
      <c r="I87" s="36"/>
      <c r="J87" s="36"/>
      <c r="K87" s="36"/>
      <c r="L87" s="36"/>
      <c r="M87" s="36"/>
      <c r="N87" s="12"/>
      <c r="O87" s="12"/>
      <c r="P87" s="12"/>
    </row>
    <row r="88" spans="1:16" ht="15" customHeight="1" x14ac:dyDescent="0.4">
      <c r="A88" s="13"/>
      <c r="B88" s="12"/>
      <c r="C88" s="12"/>
      <c r="D88" s="12"/>
      <c r="E88" s="12"/>
      <c r="F88" s="12"/>
      <c r="G88" s="12"/>
      <c r="H88" s="12"/>
      <c r="I88" s="12"/>
      <c r="J88" s="12"/>
      <c r="K88" s="12"/>
      <c r="L88" s="12"/>
      <c r="M88" s="12"/>
      <c r="N88" s="12"/>
      <c r="O88" s="12"/>
      <c r="P88" s="12"/>
    </row>
    <row r="89" spans="1:16" ht="20.100000000000001" customHeight="1" x14ac:dyDescent="0.4">
      <c r="A89" s="35" t="s">
        <v>76</v>
      </c>
      <c r="B89" s="36"/>
      <c r="C89" s="36"/>
      <c r="D89" s="36"/>
      <c r="E89" s="36"/>
      <c r="F89" s="36"/>
      <c r="G89" s="36"/>
      <c r="H89" s="36"/>
      <c r="I89" s="36"/>
      <c r="J89" s="36"/>
      <c r="K89" s="36"/>
      <c r="L89" s="36"/>
      <c r="M89" s="36"/>
      <c r="N89" s="12"/>
      <c r="O89" s="12"/>
      <c r="P89" s="12"/>
    </row>
    <row r="90" spans="1:16" ht="30" customHeight="1" x14ac:dyDescent="0.4">
      <c r="A90" s="37" t="s">
        <v>96</v>
      </c>
      <c r="B90" s="38"/>
      <c r="C90" s="38"/>
      <c r="D90" s="38"/>
      <c r="E90" s="38"/>
      <c r="F90" s="38"/>
      <c r="G90" s="38"/>
      <c r="H90" s="38"/>
      <c r="I90" s="38"/>
      <c r="J90" s="38"/>
      <c r="K90" s="38"/>
      <c r="L90" s="38"/>
      <c r="M90" s="38"/>
      <c r="N90" s="38"/>
      <c r="O90" s="38"/>
      <c r="P90" s="39"/>
    </row>
    <row r="91" spans="1:16" ht="30" customHeight="1" x14ac:dyDescent="0.4">
      <c r="A91" s="40" t="s">
        <v>97</v>
      </c>
      <c r="B91" s="41"/>
      <c r="C91" s="41"/>
      <c r="D91" s="41"/>
      <c r="E91" s="41"/>
      <c r="F91" s="41"/>
      <c r="G91" s="41"/>
      <c r="H91" s="41"/>
      <c r="I91" s="41"/>
      <c r="J91" s="41"/>
      <c r="K91" s="41"/>
      <c r="L91" s="41"/>
      <c r="M91" s="41"/>
      <c r="N91" s="41"/>
      <c r="O91" s="41"/>
      <c r="P91" s="42"/>
    </row>
    <row r="92" spans="1:16" ht="20.100000000000001" customHeight="1" x14ac:dyDescent="0.4">
      <c r="A92" s="43" t="s">
        <v>77</v>
      </c>
      <c r="B92" s="43"/>
      <c r="C92" s="43"/>
      <c r="D92" s="43"/>
      <c r="E92" s="43"/>
      <c r="F92" s="43"/>
      <c r="G92" s="43"/>
      <c r="H92" s="43"/>
      <c r="I92" s="43"/>
      <c r="J92" s="43"/>
      <c r="K92" s="43"/>
      <c r="L92" s="43"/>
      <c r="M92" s="43"/>
      <c r="N92" s="43"/>
      <c r="O92" s="43"/>
      <c r="P92" s="43"/>
    </row>
    <row r="93" spans="1:16" ht="7.5" customHeight="1" x14ac:dyDescent="0.4">
      <c r="A93" s="20"/>
      <c r="B93" s="19"/>
      <c r="C93" s="19"/>
      <c r="D93" s="19"/>
      <c r="E93" s="19"/>
      <c r="F93" s="19"/>
      <c r="G93" s="19"/>
      <c r="H93" s="19"/>
      <c r="I93" s="19"/>
      <c r="J93" s="19"/>
      <c r="K93" s="19"/>
      <c r="L93" s="19"/>
      <c r="M93" s="19"/>
      <c r="N93" s="19"/>
      <c r="O93" s="19"/>
      <c r="P93" s="19"/>
    </row>
    <row r="94" spans="1:16" ht="20.100000000000001" customHeight="1" x14ac:dyDescent="0.4">
      <c r="A94" s="44" t="s">
        <v>78</v>
      </c>
      <c r="B94" s="45"/>
      <c r="C94" s="45"/>
      <c r="D94" s="45"/>
      <c r="E94" s="45"/>
      <c r="F94" s="45"/>
      <c r="G94" s="45"/>
      <c r="H94" s="45"/>
      <c r="I94" s="45"/>
      <c r="J94" s="45"/>
      <c r="K94" s="45"/>
      <c r="L94" s="45"/>
      <c r="M94" s="45"/>
      <c r="N94" s="19"/>
      <c r="O94" s="19"/>
      <c r="P94" s="19"/>
    </row>
    <row r="95" spans="1:16" ht="91.15" customHeight="1" x14ac:dyDescent="0.4">
      <c r="A95" s="34" t="s">
        <v>79</v>
      </c>
      <c r="B95" s="34"/>
      <c r="C95" s="34"/>
      <c r="D95" s="34"/>
      <c r="E95" s="34"/>
      <c r="F95" s="34"/>
      <c r="G95" s="34"/>
      <c r="H95" s="34"/>
      <c r="I95" s="34"/>
      <c r="J95" s="34"/>
      <c r="K95" s="34"/>
      <c r="L95" s="34"/>
      <c r="M95" s="34"/>
      <c r="N95" s="34"/>
      <c r="O95" s="34"/>
      <c r="P95" s="34"/>
    </row>
    <row r="96" spans="1:16" ht="12" customHeight="1" x14ac:dyDescent="0.4">
      <c r="A96" s="34"/>
      <c r="B96" s="34"/>
      <c r="C96" s="34"/>
      <c r="D96" s="34"/>
      <c r="E96" s="34"/>
      <c r="F96" s="34"/>
      <c r="G96" s="34"/>
      <c r="H96" s="34"/>
      <c r="I96" s="34"/>
      <c r="J96" s="34"/>
      <c r="K96" s="34"/>
      <c r="L96" s="34"/>
      <c r="M96" s="34"/>
      <c r="N96" s="34"/>
      <c r="O96" s="34"/>
      <c r="P96" s="34"/>
    </row>
    <row r="97" spans="1:1" ht="13.5" x14ac:dyDescent="0.4">
      <c r="A97" s="4"/>
    </row>
  </sheetData>
  <mergeCells count="231">
    <mergeCell ref="A86:D86"/>
    <mergeCell ref="N86:P86"/>
    <mergeCell ref="T22:T23"/>
    <mergeCell ref="A23:M23"/>
    <mergeCell ref="A2:P2"/>
    <mergeCell ref="A3:P3"/>
    <mergeCell ref="A5:P5"/>
    <mergeCell ref="A6:P6"/>
    <mergeCell ref="A7:P7"/>
    <mergeCell ref="A8:P8"/>
    <mergeCell ref="A27:P27"/>
    <mergeCell ref="B26:C26"/>
    <mergeCell ref="E26:L26"/>
    <mergeCell ref="A29:D29"/>
    <mergeCell ref="E29:F29"/>
    <mergeCell ref="G29:H29"/>
    <mergeCell ref="I29:J29"/>
    <mergeCell ref="K29:L29"/>
    <mergeCell ref="M29:N29"/>
    <mergeCell ref="O29:P29"/>
    <mergeCell ref="A11:P11"/>
    <mergeCell ref="A13:P13"/>
    <mergeCell ref="A15:P15"/>
    <mergeCell ref="A17:P17"/>
    <mergeCell ref="A20:P20"/>
    <mergeCell ref="H28:M28"/>
    <mergeCell ref="B18:M18"/>
    <mergeCell ref="A32:D35"/>
    <mergeCell ref="E32:F32"/>
    <mergeCell ref="G32:H32"/>
    <mergeCell ref="I32:J32"/>
    <mergeCell ref="K32:L32"/>
    <mergeCell ref="A30:D31"/>
    <mergeCell ref="E30:F31"/>
    <mergeCell ref="G30:H31"/>
    <mergeCell ref="I30:J30"/>
    <mergeCell ref="K30:L30"/>
    <mergeCell ref="E35:F35"/>
    <mergeCell ref="G35:H35"/>
    <mergeCell ref="I35:J35"/>
    <mergeCell ref="K35:L35"/>
    <mergeCell ref="M32:N32"/>
    <mergeCell ref="O32:P32"/>
    <mergeCell ref="E33:F33"/>
    <mergeCell ref="G33:H33"/>
    <mergeCell ref="I33:J33"/>
    <mergeCell ref="K33:L33"/>
    <mergeCell ref="M33:N33"/>
    <mergeCell ref="O33:P33"/>
    <mergeCell ref="O30:P30"/>
    <mergeCell ref="I31:J31"/>
    <mergeCell ref="K31:L31"/>
    <mergeCell ref="M31:N31"/>
    <mergeCell ref="O31:P31"/>
    <mergeCell ref="M30:N30"/>
    <mergeCell ref="M35:N35"/>
    <mergeCell ref="O35:P35"/>
    <mergeCell ref="E34:F34"/>
    <mergeCell ref="G34:H34"/>
    <mergeCell ref="I34:J34"/>
    <mergeCell ref="K34:L34"/>
    <mergeCell ref="M34:N34"/>
    <mergeCell ref="O34:P34"/>
    <mergeCell ref="A36:D39"/>
    <mergeCell ref="E36:F36"/>
    <mergeCell ref="G36:H36"/>
    <mergeCell ref="I36:J36"/>
    <mergeCell ref="K36:L36"/>
    <mergeCell ref="M36:N36"/>
    <mergeCell ref="E38:F38"/>
    <mergeCell ref="G38:H38"/>
    <mergeCell ref="I38:J38"/>
    <mergeCell ref="K38:L38"/>
    <mergeCell ref="M38:N38"/>
    <mergeCell ref="O38:P38"/>
    <mergeCell ref="E39:F39"/>
    <mergeCell ref="G39:H39"/>
    <mergeCell ref="I39:J39"/>
    <mergeCell ref="K39:L39"/>
    <mergeCell ref="M39:N39"/>
    <mergeCell ref="O39:P39"/>
    <mergeCell ref="O36:P36"/>
    <mergeCell ref="E37:F37"/>
    <mergeCell ref="G37:H37"/>
    <mergeCell ref="I37:J37"/>
    <mergeCell ref="K37:L37"/>
    <mergeCell ref="M37:N37"/>
    <mergeCell ref="O37:P37"/>
    <mergeCell ref="A40:D43"/>
    <mergeCell ref="E40:F40"/>
    <mergeCell ref="G40:H40"/>
    <mergeCell ref="I40:J40"/>
    <mergeCell ref="K40:L40"/>
    <mergeCell ref="M40:N40"/>
    <mergeCell ref="E42:F42"/>
    <mergeCell ref="G42:H42"/>
    <mergeCell ref="I42:J42"/>
    <mergeCell ref="K42:L42"/>
    <mergeCell ref="M42:N42"/>
    <mergeCell ref="O42:P42"/>
    <mergeCell ref="E43:F43"/>
    <mergeCell ref="G43:H43"/>
    <mergeCell ref="I43:J43"/>
    <mergeCell ref="K43:L43"/>
    <mergeCell ref="M43:N43"/>
    <mergeCell ref="O43:P43"/>
    <mergeCell ref="O40:P40"/>
    <mergeCell ref="E41:F41"/>
    <mergeCell ref="G41:H41"/>
    <mergeCell ref="I41:J41"/>
    <mergeCell ref="K41:L41"/>
    <mergeCell ref="M41:N41"/>
    <mergeCell ref="O41:P41"/>
    <mergeCell ref="O44:P44"/>
    <mergeCell ref="G45:H46"/>
    <mergeCell ref="I45:J46"/>
    <mergeCell ref="K45:L46"/>
    <mergeCell ref="M45:N46"/>
    <mergeCell ref="O45:P46"/>
    <mergeCell ref="A44:D46"/>
    <mergeCell ref="E44:F46"/>
    <mergeCell ref="G44:H44"/>
    <mergeCell ref="I44:J44"/>
    <mergeCell ref="K44:L44"/>
    <mergeCell ref="M44:N44"/>
    <mergeCell ref="O47:P47"/>
    <mergeCell ref="E48:F48"/>
    <mergeCell ref="I48:J48"/>
    <mergeCell ref="K48:L48"/>
    <mergeCell ref="M48:N48"/>
    <mergeCell ref="O48:P48"/>
    <mergeCell ref="A47:D48"/>
    <mergeCell ref="E47:F47"/>
    <mergeCell ref="G47:H48"/>
    <mergeCell ref="I47:J47"/>
    <mergeCell ref="K47:L47"/>
    <mergeCell ref="M47:N47"/>
    <mergeCell ref="A51:D52"/>
    <mergeCell ref="E51:F52"/>
    <mergeCell ref="G51:H51"/>
    <mergeCell ref="I51:J51"/>
    <mergeCell ref="K51:L51"/>
    <mergeCell ref="A49:D50"/>
    <mergeCell ref="E49:F50"/>
    <mergeCell ref="G49:H50"/>
    <mergeCell ref="I49:J49"/>
    <mergeCell ref="K49:L49"/>
    <mergeCell ref="M51:N51"/>
    <mergeCell ref="O51:P51"/>
    <mergeCell ref="G52:H52"/>
    <mergeCell ref="I52:J52"/>
    <mergeCell ref="K52:L52"/>
    <mergeCell ref="M52:N52"/>
    <mergeCell ref="O52:P52"/>
    <mergeCell ref="O49:P49"/>
    <mergeCell ref="I50:J50"/>
    <mergeCell ref="K50:L50"/>
    <mergeCell ref="M50:N50"/>
    <mergeCell ref="O50:P50"/>
    <mergeCell ref="M49:N49"/>
    <mergeCell ref="O53:P53"/>
    <mergeCell ref="G54:H56"/>
    <mergeCell ref="I54:J56"/>
    <mergeCell ref="K54:L56"/>
    <mergeCell ref="M54:N56"/>
    <mergeCell ref="O54:P56"/>
    <mergeCell ref="A53:D56"/>
    <mergeCell ref="E53:F56"/>
    <mergeCell ref="G53:H53"/>
    <mergeCell ref="I53:J53"/>
    <mergeCell ref="K53:L53"/>
    <mergeCell ref="M53:N53"/>
    <mergeCell ref="O57:P57"/>
    <mergeCell ref="I58:J58"/>
    <mergeCell ref="K58:L58"/>
    <mergeCell ref="M58:N58"/>
    <mergeCell ref="O58:P58"/>
    <mergeCell ref="A59:D60"/>
    <mergeCell ref="E59:F60"/>
    <mergeCell ref="G59:H59"/>
    <mergeCell ref="I59:J60"/>
    <mergeCell ref="K59:L60"/>
    <mergeCell ref="A57:D58"/>
    <mergeCell ref="E57:F58"/>
    <mergeCell ref="G57:H58"/>
    <mergeCell ref="I57:J57"/>
    <mergeCell ref="K57:L57"/>
    <mergeCell ref="M57:N57"/>
    <mergeCell ref="M59:N60"/>
    <mergeCell ref="O59:P60"/>
    <mergeCell ref="G60:H60"/>
    <mergeCell ref="O61:P64"/>
    <mergeCell ref="A85:D85"/>
    <mergeCell ref="E85:M85"/>
    <mergeCell ref="A74:D74"/>
    <mergeCell ref="A75:D75"/>
    <mergeCell ref="A76:D76"/>
    <mergeCell ref="A77:D77"/>
    <mergeCell ref="A78:D78"/>
    <mergeCell ref="G62:H64"/>
    <mergeCell ref="A65:P65"/>
    <mergeCell ref="A66:P66"/>
    <mergeCell ref="A67:P67"/>
    <mergeCell ref="A68:P68"/>
    <mergeCell ref="A70:P70"/>
    <mergeCell ref="A73:D73"/>
    <mergeCell ref="D71:G71"/>
    <mergeCell ref="B24:C24"/>
    <mergeCell ref="B25:C25"/>
    <mergeCell ref="D24:H24"/>
    <mergeCell ref="D25:H25"/>
    <mergeCell ref="A95:P96"/>
    <mergeCell ref="A87:M87"/>
    <mergeCell ref="A89:M89"/>
    <mergeCell ref="A90:P90"/>
    <mergeCell ref="A91:P91"/>
    <mergeCell ref="A92:P92"/>
    <mergeCell ref="A94:M94"/>
    <mergeCell ref="N85:P85"/>
    <mergeCell ref="E86:M86"/>
    <mergeCell ref="A79:D79"/>
    <mergeCell ref="A80:D80"/>
    <mergeCell ref="A81:D81"/>
    <mergeCell ref="A82:D82"/>
    <mergeCell ref="A84:M84"/>
    <mergeCell ref="A61:D64"/>
    <mergeCell ref="E61:F64"/>
    <mergeCell ref="G61:H61"/>
    <mergeCell ref="I61:J64"/>
    <mergeCell ref="K61:L64"/>
    <mergeCell ref="M61:N64"/>
  </mergeCells>
  <phoneticPr fontId="2"/>
  <hyperlinks>
    <hyperlink ref="E26" r:id="rId1"/>
  </hyperlinks>
  <pageMargins left="0.7" right="0.7" top="0.75" bottom="0.75" header="0.3" footer="0.3"/>
  <pageSetup paperSize="9" scale="98" orientation="portrait" r:id="rId2"/>
  <rowBreaks count="3" manualBreakCount="3">
    <brk id="26" max="15" man="1"/>
    <brk id="72" max="15" man="1"/>
    <brk id="96"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様式第11号</vt:lpstr>
      <vt:lpstr>様式第11号!Print_Area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Kuuda</dc:creator>
  <cp:lastModifiedBy>ecowenet</cp:lastModifiedBy>
  <cp:lastPrinted>2023-02-09T04:41:31Z</cp:lastPrinted>
  <dcterms:created xsi:type="dcterms:W3CDTF">2022-04-05T04:52:20Z</dcterms:created>
  <dcterms:modified xsi:type="dcterms:W3CDTF">2023-03-28T04:15:12Z</dcterms:modified>
</cp:coreProperties>
</file>